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esktop\"/>
    </mc:Choice>
  </mc:AlternateContent>
  <workbookProtection workbookPassword="C223" lockStructure="1"/>
  <bookViews>
    <workbookView xWindow="0" yWindow="0" windowWidth="15530" windowHeight="6950" activeTab="2"/>
  </bookViews>
  <sheets>
    <sheet name="2014-2015" sheetId="1" r:id="rId1"/>
    <sheet name="2015-2016" sheetId="2" r:id="rId2"/>
    <sheet name="2016-2017" sheetId="3" r:id="rId3"/>
  </sheets>
  <calcPr calcId="171027"/>
</workbook>
</file>

<file path=xl/calcChain.xml><?xml version="1.0" encoding="utf-8"?>
<calcChain xmlns="http://schemas.openxmlformats.org/spreadsheetml/2006/main">
  <c r="M12" i="2" l="1"/>
  <c r="M13" i="2"/>
  <c r="L12" i="2"/>
  <c r="L13" i="2"/>
  <c r="M11" i="2"/>
  <c r="N11" i="2" s="1"/>
  <c r="L11" i="2"/>
  <c r="N12" i="3"/>
  <c r="N11" i="3"/>
  <c r="N10" i="3"/>
  <c r="N9" i="3"/>
  <c r="N8" i="3"/>
  <c r="N7" i="3"/>
  <c r="N6" i="3"/>
  <c r="N5" i="3"/>
  <c r="N4" i="3"/>
  <c r="N2" i="3"/>
  <c r="N13" i="2"/>
  <c r="N12" i="2"/>
  <c r="N10" i="2"/>
  <c r="N9" i="2"/>
  <c r="N8" i="2"/>
  <c r="N7" i="2"/>
  <c r="N6" i="2"/>
  <c r="N5" i="2"/>
  <c r="N4" i="2"/>
  <c r="N3" i="2"/>
  <c r="N2" i="2"/>
  <c r="O3" i="1"/>
  <c r="O4" i="1"/>
  <c r="O5" i="1"/>
  <c r="O8" i="1"/>
  <c r="O9" i="1"/>
  <c r="O10" i="1"/>
  <c r="O11" i="1"/>
  <c r="O12" i="1"/>
  <c r="O13" i="1"/>
  <c r="O2" i="1"/>
  <c r="M12" i="3"/>
  <c r="M11" i="3"/>
  <c r="M10" i="3"/>
  <c r="M9" i="3"/>
  <c r="M8" i="3"/>
  <c r="M7" i="3"/>
  <c r="M6" i="3"/>
  <c r="M5" i="3"/>
  <c r="M4" i="3"/>
  <c r="M3" i="3"/>
  <c r="M2" i="3"/>
  <c r="M14" i="2"/>
  <c r="M10" i="2"/>
  <c r="M9" i="2"/>
  <c r="M8" i="2"/>
  <c r="M7" i="2"/>
  <c r="M6" i="2"/>
  <c r="M5" i="2"/>
  <c r="M4" i="2"/>
  <c r="M3" i="2"/>
  <c r="M2" i="2"/>
  <c r="N16" i="1"/>
  <c r="N4" i="1"/>
  <c r="N5" i="1"/>
  <c r="N6" i="1"/>
  <c r="N7" i="1"/>
  <c r="N8" i="1"/>
  <c r="N9" i="1"/>
  <c r="N10" i="1"/>
  <c r="N11" i="1"/>
  <c r="N12" i="1"/>
  <c r="N13" i="1"/>
  <c r="N14" i="1"/>
  <c r="N15" i="1"/>
  <c r="N3" i="1"/>
  <c r="N2" i="1"/>
  <c r="M2" i="1"/>
  <c r="L12" i="3"/>
  <c r="L11" i="3"/>
  <c r="L10" i="3"/>
  <c r="L9" i="3"/>
  <c r="L8" i="3"/>
  <c r="L7" i="3"/>
  <c r="L6" i="3"/>
  <c r="L5" i="3"/>
  <c r="L4" i="3"/>
  <c r="L3" i="3"/>
  <c r="L2" i="3"/>
  <c r="L14" i="2"/>
  <c r="L10" i="2"/>
  <c r="L9" i="2"/>
  <c r="L8" i="2"/>
  <c r="L7" i="2"/>
  <c r="L6" i="2"/>
  <c r="L5" i="2"/>
  <c r="L4" i="2"/>
  <c r="L3" i="2"/>
  <c r="L2" i="2"/>
  <c r="M3" i="1"/>
  <c r="M4" i="1"/>
  <c r="M5" i="1"/>
  <c r="M6" i="1"/>
  <c r="O6" i="1" s="1"/>
  <c r="M7" i="1"/>
  <c r="O7" i="1" s="1"/>
  <c r="M8" i="1"/>
  <c r="M9" i="1"/>
  <c r="M10" i="1"/>
  <c r="M11" i="1"/>
  <c r="M12" i="1"/>
  <c r="M13" i="1"/>
  <c r="M14" i="1"/>
  <c r="O14" i="1" s="1"/>
  <c r="M15" i="1"/>
  <c r="M16" i="1"/>
  <c r="N3" i="3" l="1"/>
  <c r="N14" i="2"/>
  <c r="O16" i="1"/>
  <c r="O15" i="1"/>
</calcChain>
</file>

<file path=xl/sharedStrings.xml><?xml version="1.0" encoding="utf-8"?>
<sst xmlns="http://schemas.openxmlformats.org/spreadsheetml/2006/main" count="459" uniqueCount="70">
  <si>
    <t>Strategic Development 3.02.15</t>
  </si>
  <si>
    <t>Y</t>
  </si>
  <si>
    <t>Governor</t>
  </si>
  <si>
    <t>Strategic Development 14.10.14</t>
  </si>
  <si>
    <t>FGB Budget 28.04.15</t>
  </si>
  <si>
    <t>Strategic Development 2.06.15</t>
  </si>
  <si>
    <t>Strategic Development 30.09.15</t>
  </si>
  <si>
    <t>Strategic Development 26.01.16</t>
  </si>
  <si>
    <t>Mrs Sue Hughes</t>
  </si>
  <si>
    <t>Mrs Shelagh Moody</t>
  </si>
  <si>
    <t>Mrs Wendy Bilbie</t>
  </si>
  <si>
    <t>Mrs Helen Ainsworth</t>
  </si>
  <si>
    <t>Miss Daniella Smith</t>
  </si>
  <si>
    <t>Mr David Hardy</t>
  </si>
  <si>
    <t>Mr John Barratt</t>
  </si>
  <si>
    <t>Ms Liz Robinson</t>
  </si>
  <si>
    <t>Mr John Winsor</t>
  </si>
  <si>
    <t>Mrs Andrea Davis</t>
  </si>
  <si>
    <t>Mr Bob McLaren</t>
  </si>
  <si>
    <t>Mr Barry Yates</t>
  </si>
  <si>
    <t>Mrs Karen Duggins</t>
  </si>
  <si>
    <t>Mrs Kate Kift</t>
  </si>
  <si>
    <t>A</t>
  </si>
  <si>
    <t>n</t>
  </si>
  <si>
    <t>Key:</t>
  </si>
  <si>
    <t>y</t>
  </si>
  <si>
    <t>Present</t>
  </si>
  <si>
    <t>Absent without apology</t>
  </si>
  <si>
    <t>Not Applicable</t>
  </si>
  <si>
    <t>Absent with apologies accepted</t>
  </si>
  <si>
    <t>FGB          16.09.14</t>
  </si>
  <si>
    <t>FGB          27.11.14</t>
  </si>
  <si>
    <t>FGB           3.03.15</t>
  </si>
  <si>
    <t>FGB          30.06.15</t>
  </si>
  <si>
    <t>FGB          01.12.15</t>
  </si>
  <si>
    <t>FGB          01.03.16</t>
  </si>
  <si>
    <t>a</t>
  </si>
  <si>
    <t>N</t>
  </si>
  <si>
    <t>Strategic Development 26.04.16</t>
  </si>
  <si>
    <t xml:space="preserve">FGB  Budget Meeting 26.04.16        </t>
  </si>
  <si>
    <t>FGB      21.06.16</t>
  </si>
  <si>
    <t>FGB Business Meeting 13.09.16</t>
  </si>
  <si>
    <t>Mrs Gill Cormack (associate)</t>
  </si>
  <si>
    <t>FGB          06.12.16</t>
  </si>
  <si>
    <t>FGB          04.04.16</t>
  </si>
  <si>
    <t>FGB      04.07.17</t>
  </si>
  <si>
    <t>Strategic Development    11.10.16</t>
  </si>
  <si>
    <t>Strategic Development 07.02.17</t>
  </si>
  <si>
    <t>Strategic Development 23.06.17</t>
  </si>
  <si>
    <t>Number of meetings Attended</t>
  </si>
  <si>
    <t>Number of Possible meetings</t>
  </si>
  <si>
    <t>Percentage Attendance</t>
  </si>
  <si>
    <t>Chair</t>
  </si>
  <si>
    <t>Away</t>
  </si>
  <si>
    <t>Observer</t>
  </si>
  <si>
    <t>away</t>
  </si>
  <si>
    <t>Audit&amp;General Purposes   14.10.14</t>
  </si>
  <si>
    <t>Audit&amp;General Purposes    3.02.15</t>
  </si>
  <si>
    <t>Audit&amp;General Purposes    2.06.15</t>
  </si>
  <si>
    <t>Cllr Yvonne Heath</t>
  </si>
  <si>
    <t>Mrs Lisa Harrison</t>
  </si>
  <si>
    <t>Mrs Kerry Newton</t>
  </si>
  <si>
    <t>Mr Lee Smith (Associate)</t>
  </si>
  <si>
    <t>Audit&amp;General Purposes    30.09.15</t>
  </si>
  <si>
    <t>Audit&amp;General Purposes    26.01.16</t>
  </si>
  <si>
    <t>Audit&amp;General Purposes    26.04.16</t>
  </si>
  <si>
    <t>Audit&amp;General Purposes    11.10.16</t>
  </si>
  <si>
    <t>Audit&amp;General Purposes    07.02.17</t>
  </si>
  <si>
    <t>Audit&amp;General Purposes    23.06.17</t>
  </si>
  <si>
    <t>NB: New Committee structure means that only certain governors are part of each committe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</si>
</sst>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9" borderId="13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8" borderId="10" xfId="0" applyFont="1" applyFill="1" applyBorder="1" applyAlignment="1">
      <alignment horizontal="left" wrapText="1"/>
    </xf>
    <xf numFmtId="0" fontId="1" fillId="8" borderId="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wrapText="1"/>
    </xf>
    <xf numFmtId="0" fontId="1" fillId="8" borderId="15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wrapText="1"/>
    </xf>
  </cellXfs>
  <cellStyles count="1">
    <cellStyle name="Normal" xfId="0" builtinId="0"/>
  </cellStyles>
  <dxfs count="343"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C000"/>
      </font>
      <fill>
        <patternFill>
          <f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7"/>
  <sheetViews>
    <sheetView workbookViewId="0">
      <selection activeCell="J19" sqref="J19"/>
    </sheetView>
  </sheetViews>
  <sheetFormatPr defaultColWidth="9.1796875" defaultRowHeight="12.5" x14ac:dyDescent="0.25"/>
  <cols>
    <col min="1" max="1" width="22.1796875" style="2" customWidth="1"/>
    <col min="2" max="2" width="10.54296875" style="2" customWidth="1"/>
    <col min="3" max="3" width="12.26953125" style="2" customWidth="1"/>
    <col min="4" max="4" width="12.7265625" style="2" customWidth="1"/>
    <col min="5" max="5" width="10" style="2" customWidth="1"/>
    <col min="6" max="6" width="12.7265625" style="2" customWidth="1"/>
    <col min="7" max="7" width="11.81640625" style="2" customWidth="1"/>
    <col min="8" max="8" width="10.1796875" style="2" customWidth="1"/>
    <col min="9" max="9" width="10.26953125" style="2" customWidth="1"/>
    <col min="10" max="10" width="12" style="2" customWidth="1"/>
    <col min="11" max="11" width="12.7265625" style="2" customWidth="1"/>
    <col min="12" max="12" width="9.453125" style="2" customWidth="1"/>
    <col min="13" max="13" width="9.1796875" style="2" customWidth="1"/>
    <col min="14" max="14" width="9.453125" style="2" customWidth="1"/>
    <col min="15" max="15" width="10.7265625" style="2" customWidth="1"/>
    <col min="16" max="16384" width="9.1796875" style="2"/>
  </cols>
  <sheetData>
    <row r="1" spans="1:23" s="15" customFormat="1" ht="40.5" customHeight="1" thickBot="1" x14ac:dyDescent="0.4">
      <c r="A1" s="13" t="s">
        <v>2</v>
      </c>
      <c r="B1" s="14" t="s">
        <v>30</v>
      </c>
      <c r="C1" s="14" t="s">
        <v>3</v>
      </c>
      <c r="D1" s="14" t="s">
        <v>56</v>
      </c>
      <c r="E1" s="14" t="s">
        <v>31</v>
      </c>
      <c r="F1" s="14" t="s">
        <v>57</v>
      </c>
      <c r="G1" s="14" t="s">
        <v>0</v>
      </c>
      <c r="H1" s="14" t="s">
        <v>32</v>
      </c>
      <c r="I1" s="14" t="s">
        <v>4</v>
      </c>
      <c r="J1" s="14" t="s">
        <v>5</v>
      </c>
      <c r="K1" s="14" t="s">
        <v>58</v>
      </c>
      <c r="L1" s="14" t="s">
        <v>33</v>
      </c>
      <c r="M1" s="14" t="s">
        <v>49</v>
      </c>
      <c r="N1" s="14" t="s">
        <v>50</v>
      </c>
      <c r="O1" s="14" t="s">
        <v>51</v>
      </c>
      <c r="P1" s="14"/>
      <c r="Q1" s="14"/>
      <c r="R1" s="14"/>
      <c r="S1" s="14"/>
      <c r="T1" s="14"/>
      <c r="U1" s="14"/>
      <c r="V1" s="14"/>
      <c r="W1" s="14"/>
    </row>
    <row r="2" spans="1:23" ht="13.5" customHeight="1" thickBot="1" x14ac:dyDescent="0.3">
      <c r="A2" s="1" t="s">
        <v>8</v>
      </c>
      <c r="B2" s="3" t="s">
        <v>1</v>
      </c>
      <c r="C2" s="3" t="s">
        <v>25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19">
        <f>COUNTIF(B2:L2,"y") + COUNTIF(B2:L2, "Chair")</f>
        <v>11</v>
      </c>
      <c r="N2" s="19">
        <f>COUNTIF(B2:L2,"y") + COUNTIF(B2:L2, "Chair") +COUNTIF(B2:L2, "A") +COUNTIF(B2:L2, "N")</f>
        <v>11</v>
      </c>
      <c r="O2" s="20">
        <f>(M2/N2)</f>
        <v>1</v>
      </c>
      <c r="P2" s="1"/>
      <c r="Q2" s="1"/>
      <c r="R2" s="1"/>
      <c r="S2" s="1"/>
      <c r="T2" s="1"/>
      <c r="U2" s="1"/>
      <c r="V2" s="1"/>
      <c r="W2" s="1"/>
    </row>
    <row r="3" spans="1:23" ht="13.5" customHeight="1" thickBot="1" x14ac:dyDescent="0.3">
      <c r="A3" s="1" t="s">
        <v>9</v>
      </c>
      <c r="B3" s="3" t="s">
        <v>52</v>
      </c>
      <c r="C3" s="4" t="s">
        <v>36</v>
      </c>
      <c r="D3" s="4" t="s">
        <v>36</v>
      </c>
      <c r="E3" s="3" t="s">
        <v>52</v>
      </c>
      <c r="F3" s="3" t="s">
        <v>1</v>
      </c>
      <c r="G3" s="3" t="s">
        <v>1</v>
      </c>
      <c r="H3" s="3" t="s">
        <v>52</v>
      </c>
      <c r="I3" s="3" t="s">
        <v>52</v>
      </c>
      <c r="J3" s="3" t="s">
        <v>1</v>
      </c>
      <c r="K3" s="3" t="s">
        <v>1</v>
      </c>
      <c r="L3" s="3" t="s">
        <v>1</v>
      </c>
      <c r="M3" s="19">
        <f>COUNTIF(B3:L3,"y") + COUNTIF(B3:L3, "Chair")</f>
        <v>9</v>
      </c>
      <c r="N3" s="19">
        <f>COUNTIF(B3:L3,"y") + COUNTIF(B3:L3, "Chair") +COUNTIF(B3:L3, "A") +COUNTIF(B3:L3, "N")</f>
        <v>11</v>
      </c>
      <c r="O3" s="20">
        <f t="shared" ref="O3:O15" si="0">(M3/N3)</f>
        <v>0.81818181818181823</v>
      </c>
      <c r="P3" s="1"/>
      <c r="Q3" s="1"/>
      <c r="R3" s="1"/>
      <c r="S3" s="1"/>
      <c r="T3" s="1"/>
      <c r="U3" s="1"/>
      <c r="V3" s="1"/>
      <c r="W3" s="1"/>
    </row>
    <row r="4" spans="1:23" ht="13.5" customHeight="1" thickBot="1" x14ac:dyDescent="0.3">
      <c r="A4" s="1" t="s">
        <v>10</v>
      </c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52</v>
      </c>
      <c r="M4" s="19">
        <f t="shared" ref="M4:M16" si="1">COUNTIF(B4:L4,"y") + COUNTIF(B4:L4, "Chair")</f>
        <v>11</v>
      </c>
      <c r="N4" s="19">
        <f t="shared" ref="N4:N15" si="2">COUNTIF(B4:L4,"y") + COUNTIF(B4:L4, "Chair") +COUNTIF(B4:L4, "A") +COUNTIF(B4:L4, "N")</f>
        <v>11</v>
      </c>
      <c r="O4" s="20">
        <f t="shared" si="0"/>
        <v>1</v>
      </c>
      <c r="P4" s="1"/>
      <c r="Q4" s="1"/>
      <c r="R4" s="1"/>
      <c r="S4" s="1"/>
      <c r="T4" s="1"/>
      <c r="U4" s="1"/>
      <c r="V4" s="1"/>
      <c r="W4" s="1"/>
    </row>
    <row r="5" spans="1:23" ht="13.5" customHeight="1" thickBot="1" x14ac:dyDescent="0.3">
      <c r="A5" s="1" t="s">
        <v>11</v>
      </c>
      <c r="B5" s="3" t="s">
        <v>1</v>
      </c>
      <c r="C5" s="3" t="s">
        <v>1</v>
      </c>
      <c r="D5" s="3" t="s">
        <v>52</v>
      </c>
      <c r="E5" s="3" t="s">
        <v>1</v>
      </c>
      <c r="F5" s="3" t="s">
        <v>52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52</v>
      </c>
      <c r="L5" s="3" t="s">
        <v>1</v>
      </c>
      <c r="M5" s="19">
        <f t="shared" si="1"/>
        <v>11</v>
      </c>
      <c r="N5" s="19">
        <f t="shared" si="2"/>
        <v>11</v>
      </c>
      <c r="O5" s="20">
        <f t="shared" si="0"/>
        <v>1</v>
      </c>
      <c r="P5" s="1"/>
      <c r="Q5" s="1"/>
      <c r="R5" s="1"/>
      <c r="S5" s="1"/>
      <c r="T5" s="1"/>
      <c r="U5" s="1"/>
      <c r="V5" s="1"/>
      <c r="W5" s="1"/>
    </row>
    <row r="6" spans="1:23" ht="13.5" customHeight="1" thickBot="1" x14ac:dyDescent="0.3">
      <c r="A6" s="1" t="s">
        <v>12</v>
      </c>
      <c r="B6" s="3" t="s">
        <v>1</v>
      </c>
      <c r="C6" s="3" t="s">
        <v>1</v>
      </c>
      <c r="D6" s="4" t="s">
        <v>36</v>
      </c>
      <c r="E6" s="3" t="s">
        <v>1</v>
      </c>
      <c r="F6" s="3" t="s">
        <v>1</v>
      </c>
      <c r="G6" s="3" t="s">
        <v>1</v>
      </c>
      <c r="H6" s="3" t="s">
        <v>1</v>
      </c>
      <c r="I6" s="4" t="s">
        <v>25</v>
      </c>
      <c r="J6" s="3" t="s">
        <v>1</v>
      </c>
      <c r="K6" s="3" t="s">
        <v>1</v>
      </c>
      <c r="L6" s="3" t="s">
        <v>1</v>
      </c>
      <c r="M6" s="19">
        <f t="shared" si="1"/>
        <v>10</v>
      </c>
      <c r="N6" s="19">
        <f t="shared" si="2"/>
        <v>11</v>
      </c>
      <c r="O6" s="20">
        <f t="shared" si="0"/>
        <v>0.90909090909090906</v>
      </c>
      <c r="P6" s="1"/>
      <c r="Q6" s="1"/>
      <c r="R6" s="1"/>
      <c r="S6" s="1"/>
      <c r="T6" s="1"/>
      <c r="U6" s="1"/>
      <c r="V6" s="1"/>
      <c r="W6" s="1"/>
    </row>
    <row r="7" spans="1:23" ht="13.5" customHeight="1" thickBot="1" x14ac:dyDescent="0.3">
      <c r="A7" s="1" t="s">
        <v>13</v>
      </c>
      <c r="B7" s="3" t="s">
        <v>1</v>
      </c>
      <c r="C7" s="3" t="s">
        <v>1</v>
      </c>
      <c r="D7" s="4" t="s">
        <v>25</v>
      </c>
      <c r="E7" s="3" t="s">
        <v>1</v>
      </c>
      <c r="F7" s="3" t="s">
        <v>1</v>
      </c>
      <c r="G7" s="3" t="s">
        <v>1</v>
      </c>
      <c r="H7" s="3" t="s">
        <v>1</v>
      </c>
      <c r="I7" s="4" t="s">
        <v>25</v>
      </c>
      <c r="J7" s="3" t="s">
        <v>1</v>
      </c>
      <c r="K7" s="3" t="s">
        <v>1</v>
      </c>
      <c r="L7" s="4" t="s">
        <v>36</v>
      </c>
      <c r="M7" s="19">
        <f t="shared" si="1"/>
        <v>10</v>
      </c>
      <c r="N7" s="19">
        <f t="shared" si="2"/>
        <v>11</v>
      </c>
      <c r="O7" s="20">
        <f t="shared" si="0"/>
        <v>0.90909090909090906</v>
      </c>
      <c r="P7" s="1"/>
      <c r="Q7" s="1"/>
      <c r="R7" s="1"/>
      <c r="S7" s="1"/>
      <c r="T7" s="1"/>
      <c r="U7" s="1"/>
      <c r="V7" s="1"/>
      <c r="W7" s="1"/>
    </row>
    <row r="8" spans="1:23" ht="13.5" customHeight="1" thickBot="1" x14ac:dyDescent="0.3">
      <c r="A8" s="1" t="s">
        <v>14</v>
      </c>
      <c r="B8" s="3" t="s">
        <v>1</v>
      </c>
      <c r="C8" s="3" t="s">
        <v>25</v>
      </c>
      <c r="D8" s="4" t="s">
        <v>36</v>
      </c>
      <c r="E8" s="3" t="s">
        <v>1</v>
      </c>
      <c r="F8" s="4" t="s">
        <v>36</v>
      </c>
      <c r="G8" s="3" t="s">
        <v>52</v>
      </c>
      <c r="H8" s="3" t="s">
        <v>1</v>
      </c>
      <c r="I8" s="3" t="s">
        <v>1</v>
      </c>
      <c r="J8" s="3" t="s">
        <v>1</v>
      </c>
      <c r="K8" s="4" t="s">
        <v>36</v>
      </c>
      <c r="L8" s="3" t="s">
        <v>1</v>
      </c>
      <c r="M8" s="19">
        <f t="shared" si="1"/>
        <v>8</v>
      </c>
      <c r="N8" s="19">
        <f t="shared" si="2"/>
        <v>11</v>
      </c>
      <c r="O8" s="20">
        <f t="shared" si="0"/>
        <v>0.72727272727272729</v>
      </c>
      <c r="P8" s="1"/>
      <c r="Q8" s="1"/>
      <c r="R8" s="1"/>
      <c r="S8" s="1"/>
      <c r="T8" s="1"/>
      <c r="U8" s="1"/>
      <c r="V8" s="1"/>
      <c r="W8" s="1"/>
    </row>
    <row r="9" spans="1:23" ht="13.5" customHeight="1" thickBot="1" x14ac:dyDescent="0.3">
      <c r="A9" s="1" t="s">
        <v>15</v>
      </c>
      <c r="B9" s="4" t="s">
        <v>22</v>
      </c>
      <c r="C9" s="3" t="s">
        <v>52</v>
      </c>
      <c r="D9" s="4" t="s">
        <v>25</v>
      </c>
      <c r="E9" s="3" t="s">
        <v>1</v>
      </c>
      <c r="F9" s="4" t="s">
        <v>36</v>
      </c>
      <c r="G9" s="4" t="s">
        <v>36</v>
      </c>
      <c r="H9" s="3" t="s">
        <v>1</v>
      </c>
      <c r="I9" s="3" t="s">
        <v>1</v>
      </c>
      <c r="J9" s="3" t="s">
        <v>52</v>
      </c>
      <c r="K9" s="3" t="s">
        <v>1</v>
      </c>
      <c r="L9" s="3" t="s">
        <v>1</v>
      </c>
      <c r="M9" s="19">
        <f t="shared" si="1"/>
        <v>8</v>
      </c>
      <c r="N9" s="19">
        <f t="shared" si="2"/>
        <v>11</v>
      </c>
      <c r="O9" s="20">
        <f t="shared" si="0"/>
        <v>0.72727272727272729</v>
      </c>
      <c r="P9" s="1"/>
      <c r="Q9" s="1"/>
      <c r="R9" s="1"/>
      <c r="S9" s="1"/>
      <c r="T9" s="1"/>
      <c r="U9" s="1"/>
      <c r="V9" s="1"/>
      <c r="W9" s="1"/>
    </row>
    <row r="10" spans="1:23" ht="13.5" customHeight="1" thickBot="1" x14ac:dyDescent="0.3">
      <c r="A10" s="1" t="s">
        <v>16</v>
      </c>
      <c r="B10" s="3" t="s">
        <v>1</v>
      </c>
      <c r="C10" s="4" t="s">
        <v>36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25</v>
      </c>
      <c r="J10" s="3" t="s">
        <v>1</v>
      </c>
      <c r="K10" s="4" t="s">
        <v>23</v>
      </c>
      <c r="L10" s="3" t="s">
        <v>1</v>
      </c>
      <c r="M10" s="19">
        <f t="shared" si="1"/>
        <v>9</v>
      </c>
      <c r="N10" s="19">
        <f t="shared" si="2"/>
        <v>11</v>
      </c>
      <c r="O10" s="20">
        <f t="shared" si="0"/>
        <v>0.81818181818181823</v>
      </c>
      <c r="P10" s="1"/>
      <c r="Q10" s="1"/>
      <c r="R10" s="1"/>
      <c r="S10" s="1"/>
      <c r="T10" s="1"/>
      <c r="U10" s="1"/>
      <c r="V10" s="1"/>
      <c r="W10" s="1"/>
    </row>
    <row r="11" spans="1:23" ht="13.5" customHeight="1" thickBot="1" x14ac:dyDescent="0.3">
      <c r="A11" s="1" t="s">
        <v>20</v>
      </c>
      <c r="B11" s="3" t="s">
        <v>1</v>
      </c>
      <c r="C11" s="4" t="s">
        <v>23</v>
      </c>
      <c r="D11" s="4" t="s">
        <v>23</v>
      </c>
      <c r="E11" s="3" t="s">
        <v>1</v>
      </c>
      <c r="F11" s="4" t="s">
        <v>36</v>
      </c>
      <c r="G11" s="3" t="s">
        <v>1</v>
      </c>
      <c r="H11" s="3" t="s">
        <v>1</v>
      </c>
      <c r="I11" s="3" t="s">
        <v>1</v>
      </c>
      <c r="J11" s="3" t="s">
        <v>1</v>
      </c>
      <c r="K11" s="4" t="s">
        <v>36</v>
      </c>
      <c r="L11" s="5" t="s">
        <v>53</v>
      </c>
      <c r="M11" s="19">
        <f t="shared" si="1"/>
        <v>6</v>
      </c>
      <c r="N11" s="19">
        <f t="shared" si="2"/>
        <v>10</v>
      </c>
      <c r="O11" s="20">
        <f t="shared" si="0"/>
        <v>0.6</v>
      </c>
      <c r="P11" s="1"/>
      <c r="Q11" s="1"/>
      <c r="R11" s="1"/>
      <c r="S11" s="1"/>
      <c r="T11" s="1"/>
      <c r="U11" s="1"/>
      <c r="V11" s="1"/>
      <c r="W11" s="1"/>
    </row>
    <row r="12" spans="1:23" ht="13.5" customHeight="1" thickBot="1" x14ac:dyDescent="0.3">
      <c r="A12" s="1" t="s">
        <v>21</v>
      </c>
      <c r="B12" s="3" t="s">
        <v>1</v>
      </c>
      <c r="C12" s="4" t="s">
        <v>36</v>
      </c>
      <c r="D12" s="4" t="s">
        <v>36</v>
      </c>
      <c r="E12" s="4" t="s">
        <v>23</v>
      </c>
      <c r="F12" s="4" t="s">
        <v>36</v>
      </c>
      <c r="G12" s="4" t="s">
        <v>36</v>
      </c>
      <c r="H12" s="3" t="s">
        <v>1</v>
      </c>
      <c r="I12" s="4" t="s">
        <v>25</v>
      </c>
      <c r="J12" s="3" t="s">
        <v>1</v>
      </c>
      <c r="K12" s="3" t="s">
        <v>1</v>
      </c>
      <c r="L12" s="5" t="s">
        <v>53</v>
      </c>
      <c r="M12" s="19">
        <f t="shared" si="1"/>
        <v>5</v>
      </c>
      <c r="N12" s="19">
        <f t="shared" si="2"/>
        <v>10</v>
      </c>
      <c r="O12" s="20">
        <f t="shared" si="0"/>
        <v>0.5</v>
      </c>
      <c r="P12" s="1"/>
      <c r="Q12" s="1"/>
      <c r="R12" s="1"/>
      <c r="S12" s="1"/>
      <c r="T12" s="1"/>
      <c r="U12" s="1"/>
      <c r="V12" s="1"/>
      <c r="W12" s="1"/>
    </row>
    <row r="13" spans="1:23" ht="13.5" customHeight="1" thickBot="1" x14ac:dyDescent="0.3">
      <c r="A13" s="1" t="s">
        <v>59</v>
      </c>
      <c r="B13" s="3" t="s">
        <v>1</v>
      </c>
      <c r="C13" s="3" t="s">
        <v>1</v>
      </c>
      <c r="D13" s="4" t="s">
        <v>23</v>
      </c>
      <c r="E13" s="4" t="s">
        <v>36</v>
      </c>
      <c r="F13" s="4" t="s">
        <v>37</v>
      </c>
      <c r="G13" s="4" t="s">
        <v>23</v>
      </c>
      <c r="H13" s="3" t="s">
        <v>1</v>
      </c>
      <c r="I13" s="3" t="s">
        <v>1</v>
      </c>
      <c r="J13" s="4" t="s">
        <v>23</v>
      </c>
      <c r="K13" s="4" t="s">
        <v>37</v>
      </c>
      <c r="L13" s="3" t="s">
        <v>1</v>
      </c>
      <c r="M13" s="19">
        <f t="shared" si="1"/>
        <v>5</v>
      </c>
      <c r="N13" s="19">
        <f t="shared" si="2"/>
        <v>11</v>
      </c>
      <c r="O13" s="20">
        <f t="shared" si="0"/>
        <v>0.45454545454545453</v>
      </c>
      <c r="P13" s="1"/>
      <c r="Q13" s="1"/>
      <c r="R13" s="1"/>
      <c r="S13" s="1"/>
      <c r="T13" s="1"/>
      <c r="U13" s="1"/>
      <c r="V13" s="1"/>
      <c r="W13" s="1"/>
    </row>
    <row r="14" spans="1:23" ht="13.5" customHeight="1" thickBot="1" x14ac:dyDescent="0.3">
      <c r="A14" s="1" t="s">
        <v>60</v>
      </c>
      <c r="B14" s="4" t="s">
        <v>22</v>
      </c>
      <c r="C14" s="3" t="s">
        <v>1</v>
      </c>
      <c r="D14" s="4" t="s">
        <v>23</v>
      </c>
      <c r="E14" s="4" t="s">
        <v>36</v>
      </c>
      <c r="F14" s="4" t="s">
        <v>36</v>
      </c>
      <c r="G14" s="4" t="s">
        <v>36</v>
      </c>
      <c r="H14" s="3" t="s">
        <v>1</v>
      </c>
      <c r="I14" s="5" t="s">
        <v>55</v>
      </c>
      <c r="J14" s="5" t="s">
        <v>53</v>
      </c>
      <c r="K14" s="5" t="s">
        <v>53</v>
      </c>
      <c r="L14" s="5" t="s">
        <v>53</v>
      </c>
      <c r="M14" s="19">
        <f t="shared" si="1"/>
        <v>2</v>
      </c>
      <c r="N14" s="19">
        <f t="shared" si="2"/>
        <v>7</v>
      </c>
      <c r="O14" s="20">
        <f t="shared" si="0"/>
        <v>0.2857142857142857</v>
      </c>
      <c r="P14" s="1"/>
      <c r="Q14" s="1"/>
      <c r="R14" s="1"/>
      <c r="S14" s="1"/>
      <c r="T14" s="1"/>
      <c r="U14" s="1"/>
      <c r="V14" s="1"/>
      <c r="W14" s="1"/>
    </row>
    <row r="15" spans="1:23" ht="13.5" customHeight="1" thickBot="1" x14ac:dyDescent="0.3">
      <c r="A15" s="1" t="s">
        <v>61</v>
      </c>
      <c r="B15" s="4" t="s">
        <v>22</v>
      </c>
      <c r="C15" s="3" t="s">
        <v>1</v>
      </c>
      <c r="D15" s="4" t="s">
        <v>23</v>
      </c>
      <c r="E15" s="4" t="s">
        <v>36</v>
      </c>
      <c r="F15" s="4" t="s">
        <v>53</v>
      </c>
      <c r="G15" s="4" t="s">
        <v>53</v>
      </c>
      <c r="H15" s="5" t="s">
        <v>53</v>
      </c>
      <c r="I15" s="5" t="s">
        <v>55</v>
      </c>
      <c r="J15" s="5" t="s">
        <v>53</v>
      </c>
      <c r="K15" s="5" t="s">
        <v>53</v>
      </c>
      <c r="L15" s="5" t="s">
        <v>53</v>
      </c>
      <c r="M15" s="19">
        <f t="shared" si="1"/>
        <v>1</v>
      </c>
      <c r="N15" s="19">
        <f t="shared" si="2"/>
        <v>4</v>
      </c>
      <c r="O15" s="20">
        <f t="shared" si="0"/>
        <v>0.25</v>
      </c>
      <c r="P15" s="1"/>
      <c r="Q15" s="1"/>
      <c r="R15" s="1"/>
      <c r="S15" s="1"/>
      <c r="T15" s="1"/>
      <c r="U15" s="1"/>
      <c r="V15" s="1"/>
      <c r="W15" s="1"/>
    </row>
    <row r="16" spans="1:23" ht="13.5" customHeight="1" thickBot="1" x14ac:dyDescent="0.3">
      <c r="A16" s="1" t="s">
        <v>62</v>
      </c>
      <c r="B16" s="4" t="s">
        <v>25</v>
      </c>
      <c r="C16" s="3" t="s">
        <v>36</v>
      </c>
      <c r="D16" s="4" t="s">
        <v>36</v>
      </c>
      <c r="E16" s="4" t="s">
        <v>25</v>
      </c>
      <c r="F16" s="4" t="s">
        <v>36</v>
      </c>
      <c r="G16" s="4" t="s">
        <v>36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19">
        <f t="shared" si="1"/>
        <v>7</v>
      </c>
      <c r="N16" s="19">
        <f>COUNTIF(B16:L16,"y") + COUNTIF(B16:L16, "Chair") +COUNTIF(B16:L16, "A") +COUNTIF(B16:L16, "N")</f>
        <v>11</v>
      </c>
      <c r="O16" s="20">
        <f>(M16/N16)</f>
        <v>0.63636363636363635</v>
      </c>
      <c r="P16" s="1"/>
      <c r="Q16" s="1"/>
      <c r="R16" s="1"/>
      <c r="S16" s="1"/>
      <c r="T16" s="1"/>
      <c r="U16" s="1"/>
      <c r="V16" s="1"/>
      <c r="W16" s="1"/>
    </row>
    <row r="17" spans="1:23" ht="13" thickBot="1" x14ac:dyDescent="0.3">
      <c r="A17" s="6"/>
      <c r="B17" s="16"/>
      <c r="C17" s="16"/>
      <c r="D17" s="16"/>
      <c r="E17" s="16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 thickBot="1" x14ac:dyDescent="0.35">
      <c r="A18" s="6"/>
      <c r="B18" s="27" t="s">
        <v>24</v>
      </c>
      <c r="C18" s="28"/>
      <c r="D18" s="28"/>
      <c r="E18" s="29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thickBot="1" x14ac:dyDescent="0.3">
      <c r="B19" s="23" t="s">
        <v>26</v>
      </c>
      <c r="C19" s="24"/>
      <c r="D19" s="24"/>
      <c r="E19" s="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 thickBot="1" x14ac:dyDescent="0.3">
      <c r="A20" s="6"/>
      <c r="B20" s="21" t="s">
        <v>29</v>
      </c>
      <c r="C20" s="22"/>
      <c r="D20" s="22"/>
      <c r="E20" s="10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" thickBot="1" x14ac:dyDescent="0.3">
      <c r="A21" s="6"/>
      <c r="B21" s="21" t="s">
        <v>27</v>
      </c>
      <c r="C21" s="22"/>
      <c r="D21" s="22"/>
      <c r="E21" s="11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thickBot="1" x14ac:dyDescent="0.3">
      <c r="A22" s="6"/>
      <c r="B22" s="25" t="s">
        <v>28</v>
      </c>
      <c r="C22" s="26"/>
      <c r="D22" s="26"/>
      <c r="E22" s="12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" thickBot="1" x14ac:dyDescent="0.3">
      <c r="A23" s="1"/>
      <c r="B23" s="8"/>
      <c r="C23" s="8"/>
      <c r="D23" s="8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3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3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3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3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3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3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3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3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3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3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3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3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3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3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3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3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3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3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3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3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3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3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3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3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3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3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3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3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3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3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3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3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3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3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3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3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3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3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3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3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3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3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3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3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3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3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3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3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3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3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3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3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3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3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3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3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3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3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3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3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3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3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3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3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3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3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3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3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3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3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3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3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3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3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3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3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3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3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3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3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3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3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3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3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3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3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3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3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3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3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3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3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3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3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3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3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3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3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3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3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3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3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3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3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3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3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3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3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3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3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3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3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3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3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3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3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3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3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3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3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3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3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3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3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3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3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3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3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3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3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3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3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3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3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3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3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3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3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3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3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3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3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3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3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3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3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3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3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3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3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3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3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3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3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3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3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3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3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3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3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3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3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3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3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3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3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3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3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3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3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3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3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3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3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3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3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3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3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3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3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3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3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3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3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3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3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3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3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3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3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3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3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3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3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3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3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3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3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3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3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3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3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3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3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3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3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3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3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3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3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3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3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3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3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3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3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3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3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3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3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3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3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3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3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3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3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3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3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3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3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3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3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3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3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3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3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3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3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3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3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3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3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3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3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3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3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3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3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3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3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3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3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3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3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3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3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3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3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3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3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3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3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3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3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3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3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3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3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3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3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3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3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3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3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3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3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3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3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3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3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3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3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3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3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3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3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3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3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3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3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3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3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3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3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3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3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3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3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3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3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3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3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3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3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3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3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3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3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3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3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3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3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3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3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3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3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3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3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3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3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3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3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3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3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3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3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3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3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3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3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3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3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3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3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3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3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3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3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3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3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3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3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3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3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3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3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3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3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3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3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3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3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3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3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3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3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3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3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3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3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3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3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3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3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3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3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3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3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3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3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3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3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3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3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3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3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3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3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3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3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3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3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3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3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3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3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3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3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3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3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3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3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3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3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3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3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3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3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3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3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3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3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3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3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3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3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3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3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3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3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3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3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3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3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3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3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3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3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3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3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3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3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3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3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3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3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3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3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3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3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3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3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3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3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3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3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3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3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3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3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3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3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3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3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3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3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3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3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3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3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3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3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3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3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3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3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3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3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3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3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3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3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3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3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3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3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3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3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3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3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3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3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3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3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3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3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3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3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3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3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3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3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3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3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3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3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3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3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3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3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3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3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3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3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3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3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3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3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3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3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3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3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3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3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3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3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3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3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3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3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3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3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3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3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3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3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3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3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3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3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3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3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3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3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3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3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3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3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3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3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3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3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3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3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3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3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3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3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3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3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3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3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3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3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3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3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3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3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3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3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3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3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3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3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3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3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3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3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3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3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3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3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3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3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3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3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3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3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3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3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3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3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3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3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3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3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3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3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3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3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3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3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3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3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3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3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3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3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3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3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3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3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3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3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3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3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3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3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3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3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3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3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3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3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3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3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3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3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3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3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3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3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3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3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3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3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3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3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3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3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3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3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3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3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3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3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3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3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3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3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3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3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3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3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3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3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3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3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3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3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3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3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3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3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3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3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3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3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3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3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3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3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3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3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3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3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3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3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3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3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3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3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3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3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3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3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3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3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3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3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3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3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3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3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3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3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3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3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3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3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3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3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3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3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3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3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3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3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3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3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3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3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3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3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3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3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3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3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3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3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3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3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3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3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3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3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3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3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3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3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3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3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3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3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3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3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3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3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3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3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3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3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3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3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3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3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3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3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3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3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3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3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3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3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3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3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3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3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3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3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3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3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3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3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3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3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3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3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3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3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3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3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3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3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3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3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3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3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3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3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3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3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3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3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3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3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3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3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3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3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3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3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3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3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3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3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3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3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3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3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3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3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3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3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3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3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3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3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3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3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3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3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3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3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3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3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3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3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3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3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3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3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3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3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3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3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3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3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3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3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3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3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3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3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3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3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3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3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3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3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3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3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3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3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3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3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3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3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3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3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3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3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</sheetData>
  <sheetProtection password="C223" sheet="1" objects="1" scenarios="1"/>
  <mergeCells count="5">
    <mergeCell ref="B20:D20"/>
    <mergeCell ref="B19:D19"/>
    <mergeCell ref="B21:D21"/>
    <mergeCell ref="B22:D22"/>
    <mergeCell ref="B18:E18"/>
  </mergeCells>
  <conditionalFormatting sqref="B2:O16">
    <cfRule type="cellIs" dxfId="342" priority="33" operator="equal">
      <formula>"N"</formula>
    </cfRule>
    <cfRule type="cellIs" dxfId="341" priority="39" operator="equal">
      <formula>"(Observer)"</formula>
    </cfRule>
    <cfRule type="cellIs" dxfId="340" priority="40" operator="equal">
      <formula>"(Chair)"</formula>
    </cfRule>
    <cfRule type="cellIs" dxfId="339" priority="41" operator="equal">
      <formula>"Y"</formula>
    </cfRule>
  </conditionalFormatting>
  <conditionalFormatting sqref="D5 H3:I3 K5 L4 B6:O17">
    <cfRule type="cellIs" dxfId="338" priority="38" operator="equal">
      <formula>"A"</formula>
    </cfRule>
  </conditionalFormatting>
  <conditionalFormatting sqref="M2:N2 B3:O16">
    <cfRule type="cellIs" dxfId="337" priority="36" operator="equal">
      <formula>"Y"</formula>
    </cfRule>
    <cfRule type="cellIs" dxfId="336" priority="37" operator="equal">
      <formula>"N/a"</formula>
    </cfRule>
  </conditionalFormatting>
  <conditionalFormatting sqref="B2:O2 N3:O16">
    <cfRule type="cellIs" dxfId="335" priority="34" operator="equal">
      <formula>"N/a"</formula>
    </cfRule>
    <cfRule type="cellIs" dxfId="334" priority="35" operator="equal">
      <formula>"A"</formula>
    </cfRule>
  </conditionalFormatting>
  <conditionalFormatting sqref="C3:D3">
    <cfRule type="cellIs" dxfId="333" priority="25" operator="equal">
      <formula>"a"</formula>
    </cfRule>
    <cfRule type="cellIs" dxfId="332" priority="26" operator="equal">
      <formula>"a"</formula>
    </cfRule>
  </conditionalFormatting>
  <conditionalFormatting sqref="B2:L16">
    <cfRule type="containsText" dxfId="331" priority="24" operator="containsText" text="Away">
      <formula>NOT(ISERROR(SEARCH("Away",B2)))</formula>
    </cfRule>
  </conditionalFormatting>
  <conditionalFormatting sqref="E3 F5 B3 C9 D5 G8 H3:I3 K5 L4 J9">
    <cfRule type="containsText" dxfId="330" priority="23" operator="containsText" text="Chair">
      <formula>NOT(ISERROR(SEARCH("Chair",B3)))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zoomScaleNormal="100" workbookViewId="0">
      <selection activeCell="K18" sqref="K18"/>
    </sheetView>
  </sheetViews>
  <sheetFormatPr defaultColWidth="9.1796875" defaultRowHeight="12.5" x14ac:dyDescent="0.25"/>
  <cols>
    <col min="1" max="1" width="18.453125" style="2" customWidth="1"/>
    <col min="2" max="2" width="13.1796875" style="2" customWidth="1"/>
    <col min="3" max="3" width="12.81640625" style="2" customWidth="1"/>
    <col min="4" max="4" width="12.54296875" style="2" customWidth="1"/>
    <col min="5" max="5" width="13.1796875" style="2" customWidth="1"/>
    <col min="6" max="6" width="12.1796875" style="2" customWidth="1"/>
    <col min="7" max="7" width="11.26953125" style="2" customWidth="1"/>
    <col min="8" max="8" width="13" style="2" customWidth="1"/>
    <col min="9" max="9" width="13.1796875" style="2" customWidth="1"/>
    <col min="10" max="10" width="12.7265625" style="2" customWidth="1"/>
    <col min="11" max="11" width="12.1796875" style="2" customWidth="1"/>
    <col min="12" max="12" width="10.453125" style="2" customWidth="1"/>
    <col min="13" max="13" width="10" style="2" customWidth="1"/>
    <col min="14" max="14" width="10.26953125" style="2" customWidth="1"/>
    <col min="15" max="18" width="14" style="2" customWidth="1"/>
    <col min="19" max="16384" width="9.1796875" style="2"/>
  </cols>
  <sheetData>
    <row r="1" spans="1:26" s="15" customFormat="1" ht="40.5" customHeight="1" thickBot="1" x14ac:dyDescent="0.4">
      <c r="A1" s="13" t="s">
        <v>2</v>
      </c>
      <c r="B1" s="14" t="s">
        <v>6</v>
      </c>
      <c r="C1" s="14" t="s">
        <v>63</v>
      </c>
      <c r="D1" s="14" t="s">
        <v>34</v>
      </c>
      <c r="E1" s="14" t="s">
        <v>64</v>
      </c>
      <c r="F1" s="14" t="s">
        <v>7</v>
      </c>
      <c r="G1" s="14" t="s">
        <v>35</v>
      </c>
      <c r="H1" s="14" t="s">
        <v>38</v>
      </c>
      <c r="I1" s="14" t="s">
        <v>65</v>
      </c>
      <c r="J1" s="14" t="s">
        <v>39</v>
      </c>
      <c r="K1" s="14" t="s">
        <v>40</v>
      </c>
      <c r="L1" s="14" t="s">
        <v>49</v>
      </c>
      <c r="M1" s="14" t="s">
        <v>50</v>
      </c>
      <c r="N1" s="14" t="s">
        <v>51</v>
      </c>
      <c r="O1" s="14"/>
    </row>
    <row r="2" spans="1:26" ht="13.5" customHeight="1" thickBot="1" x14ac:dyDescent="0.3">
      <c r="A2" s="1" t="s">
        <v>8</v>
      </c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25</v>
      </c>
      <c r="I2" s="17" t="s">
        <v>25</v>
      </c>
      <c r="J2" s="17" t="s">
        <v>25</v>
      </c>
      <c r="K2" s="17" t="s">
        <v>25</v>
      </c>
      <c r="L2" s="19">
        <f>COUNTIF(A2:K2,"y") - COUNTIF(A2:K2, "Na")</f>
        <v>10</v>
      </c>
      <c r="M2" s="19">
        <f>COUNTIF(A2:K2,"y") + COUNTIF(A2:K2, "Chair") +COUNTIF(A2:K2, "A") +COUNTIF(A2:K2, "N")</f>
        <v>10</v>
      </c>
      <c r="N2" s="20">
        <f>(L2/M2)</f>
        <v>1</v>
      </c>
      <c r="O2" s="1"/>
    </row>
    <row r="3" spans="1:26" ht="13.5" customHeight="1" thickBot="1" x14ac:dyDescent="0.3">
      <c r="A3" s="1" t="s">
        <v>9</v>
      </c>
      <c r="B3" s="3" t="s">
        <v>1</v>
      </c>
      <c r="C3" s="3" t="s">
        <v>1</v>
      </c>
      <c r="D3" s="3" t="s">
        <v>1</v>
      </c>
      <c r="E3" s="17" t="s">
        <v>36</v>
      </c>
      <c r="F3" s="3" t="s">
        <v>36</v>
      </c>
      <c r="G3" s="3" t="s">
        <v>1</v>
      </c>
      <c r="H3" s="3" t="s">
        <v>25</v>
      </c>
      <c r="I3" s="17" t="s">
        <v>25</v>
      </c>
      <c r="J3" s="17" t="s">
        <v>25</v>
      </c>
      <c r="K3" s="17" t="s">
        <v>25</v>
      </c>
      <c r="L3" s="19">
        <f>COUNTIF(A3:K3,"y") + COUNTIF(A3:K3, "Chair")</f>
        <v>8</v>
      </c>
      <c r="M3" s="19">
        <f>COUNTIF(A3:K3,"y") + COUNTIF(A3:K3, "Chair") +COUNTIF(A3:K3, "A") +COUNTIF(A3:K3, "N")</f>
        <v>10</v>
      </c>
      <c r="N3" s="20">
        <f t="shared" ref="N3:N14" si="0">(L3/M3)</f>
        <v>0.8</v>
      </c>
      <c r="O3" s="1"/>
    </row>
    <row r="4" spans="1:26" ht="13.5" customHeight="1" thickBot="1" x14ac:dyDescent="0.3">
      <c r="A4" s="1" t="s">
        <v>10</v>
      </c>
      <c r="B4" s="3" t="s">
        <v>1</v>
      </c>
      <c r="C4" s="3" t="s">
        <v>1</v>
      </c>
      <c r="D4" s="3" t="s">
        <v>52</v>
      </c>
      <c r="E4" s="3" t="s">
        <v>1</v>
      </c>
      <c r="F4" s="3" t="s">
        <v>1</v>
      </c>
      <c r="G4" s="3" t="s">
        <v>52</v>
      </c>
      <c r="H4" s="3" t="s">
        <v>25</v>
      </c>
      <c r="I4" s="17" t="s">
        <v>25</v>
      </c>
      <c r="J4" s="3" t="s">
        <v>52</v>
      </c>
      <c r="K4" s="17" t="s">
        <v>52</v>
      </c>
      <c r="L4" s="19">
        <f t="shared" ref="L4:L14" si="1">COUNTIF(A4:K4,"y") + COUNTIF(A4:K4, "Chair")</f>
        <v>10</v>
      </c>
      <c r="M4" s="19">
        <f t="shared" ref="M4:M14" si="2">COUNTIF(A4:K4,"y") + COUNTIF(A4:K4, "Chair") +COUNTIF(A4:K4, "A") +COUNTIF(A4:K4, "N")</f>
        <v>10</v>
      </c>
      <c r="N4" s="20">
        <f t="shared" si="0"/>
        <v>1</v>
      </c>
      <c r="O4" s="1"/>
    </row>
    <row r="5" spans="1:26" ht="13.5" customHeight="1" thickBot="1" x14ac:dyDescent="0.3">
      <c r="A5" s="1" t="s">
        <v>11</v>
      </c>
      <c r="B5" s="3" t="s">
        <v>1</v>
      </c>
      <c r="C5" s="3" t="s">
        <v>52</v>
      </c>
      <c r="D5" s="3" t="s">
        <v>1</v>
      </c>
      <c r="E5" s="3" t="s">
        <v>52</v>
      </c>
      <c r="F5" s="3" t="s">
        <v>1</v>
      </c>
      <c r="G5" s="3" t="s">
        <v>1</v>
      </c>
      <c r="H5" s="3" t="s">
        <v>25</v>
      </c>
      <c r="I5" s="17" t="s">
        <v>25</v>
      </c>
      <c r="J5" s="17" t="s">
        <v>25</v>
      </c>
      <c r="K5" s="17" t="s">
        <v>25</v>
      </c>
      <c r="L5" s="19">
        <f t="shared" si="1"/>
        <v>10</v>
      </c>
      <c r="M5" s="19">
        <f t="shared" si="2"/>
        <v>10</v>
      </c>
      <c r="N5" s="20">
        <f t="shared" si="0"/>
        <v>1</v>
      </c>
      <c r="O5" s="1"/>
    </row>
    <row r="6" spans="1:26" ht="13.5" customHeight="1" thickBot="1" x14ac:dyDescent="0.3">
      <c r="A6" s="1" t="s">
        <v>12</v>
      </c>
      <c r="B6" s="4" t="s">
        <v>36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36</v>
      </c>
      <c r="I6" s="17" t="s">
        <v>36</v>
      </c>
      <c r="J6" s="17" t="s">
        <v>36</v>
      </c>
      <c r="K6" s="17" t="s">
        <v>25</v>
      </c>
      <c r="L6" s="19">
        <f t="shared" si="1"/>
        <v>6</v>
      </c>
      <c r="M6" s="19">
        <f t="shared" si="2"/>
        <v>10</v>
      </c>
      <c r="N6" s="20">
        <f t="shared" si="0"/>
        <v>0.6</v>
      </c>
      <c r="O6" s="1"/>
    </row>
    <row r="7" spans="1:26" ht="13.5" customHeight="1" thickBot="1" x14ac:dyDescent="0.3">
      <c r="A7" s="1" t="s">
        <v>13</v>
      </c>
      <c r="B7" s="4" t="s">
        <v>36</v>
      </c>
      <c r="C7" s="4" t="s">
        <v>36</v>
      </c>
      <c r="D7" s="3" t="s">
        <v>1</v>
      </c>
      <c r="E7" s="3" t="s">
        <v>1</v>
      </c>
      <c r="F7" s="3" t="s">
        <v>1</v>
      </c>
      <c r="G7" s="4" t="s">
        <v>36</v>
      </c>
      <c r="H7" s="4" t="s">
        <v>25</v>
      </c>
      <c r="I7" s="18" t="s">
        <v>36</v>
      </c>
      <c r="J7" s="18" t="s">
        <v>25</v>
      </c>
      <c r="K7" s="5" t="s">
        <v>53</v>
      </c>
      <c r="L7" s="19">
        <f t="shared" si="1"/>
        <v>5</v>
      </c>
      <c r="M7" s="19">
        <f t="shared" si="2"/>
        <v>9</v>
      </c>
      <c r="N7" s="20">
        <f t="shared" si="0"/>
        <v>0.55555555555555558</v>
      </c>
      <c r="O7" s="1"/>
    </row>
    <row r="8" spans="1:26" ht="13.5" customHeight="1" thickBot="1" x14ac:dyDescent="0.3">
      <c r="A8" s="1" t="s">
        <v>14</v>
      </c>
      <c r="B8" s="3" t="s">
        <v>1</v>
      </c>
      <c r="C8" s="3" t="s">
        <v>1</v>
      </c>
      <c r="D8" s="4" t="s">
        <v>36</v>
      </c>
      <c r="E8" s="4" t="s">
        <v>36</v>
      </c>
      <c r="F8" s="3" t="s">
        <v>36</v>
      </c>
      <c r="G8" s="3" t="s">
        <v>1</v>
      </c>
      <c r="H8" s="3" t="s">
        <v>52</v>
      </c>
      <c r="I8" s="17" t="s">
        <v>36</v>
      </c>
      <c r="J8" s="17" t="s">
        <v>25</v>
      </c>
      <c r="K8" s="17" t="s">
        <v>25</v>
      </c>
      <c r="L8" s="19">
        <f t="shared" si="1"/>
        <v>6</v>
      </c>
      <c r="M8" s="19">
        <f t="shared" si="2"/>
        <v>10</v>
      </c>
      <c r="N8" s="20">
        <f t="shared" si="0"/>
        <v>0.6</v>
      </c>
      <c r="O8" s="1"/>
    </row>
    <row r="9" spans="1:26" ht="13.5" customHeight="1" thickBot="1" x14ac:dyDescent="0.3">
      <c r="A9" s="1" t="s">
        <v>15</v>
      </c>
      <c r="B9" s="3" t="s">
        <v>52</v>
      </c>
      <c r="C9" s="4" t="s">
        <v>36</v>
      </c>
      <c r="D9" s="4" t="s">
        <v>36</v>
      </c>
      <c r="E9" s="3" t="s">
        <v>1</v>
      </c>
      <c r="F9" s="3" t="s">
        <v>52</v>
      </c>
      <c r="G9" s="3" t="s">
        <v>1</v>
      </c>
      <c r="H9" s="3" t="s">
        <v>36</v>
      </c>
      <c r="I9" s="17" t="s">
        <v>36</v>
      </c>
      <c r="J9" s="17" t="s">
        <v>36</v>
      </c>
      <c r="K9" s="17" t="s">
        <v>25</v>
      </c>
      <c r="L9" s="19">
        <f t="shared" si="1"/>
        <v>5</v>
      </c>
      <c r="M9" s="19">
        <f t="shared" si="2"/>
        <v>10</v>
      </c>
      <c r="N9" s="20">
        <f t="shared" si="0"/>
        <v>0.5</v>
      </c>
      <c r="O9" s="1"/>
    </row>
    <row r="10" spans="1:26" ht="13.5" customHeight="1" thickBot="1" x14ac:dyDescent="0.3">
      <c r="A10" s="1" t="s">
        <v>16</v>
      </c>
      <c r="B10" s="3" t="s">
        <v>1</v>
      </c>
      <c r="C10" s="4" t="s">
        <v>36</v>
      </c>
      <c r="D10" s="3" t="s">
        <v>1</v>
      </c>
      <c r="E10" s="3" t="s">
        <v>36</v>
      </c>
      <c r="F10" s="3" t="s">
        <v>36</v>
      </c>
      <c r="G10" s="4" t="s">
        <v>36</v>
      </c>
      <c r="H10" s="4" t="s">
        <v>25</v>
      </c>
      <c r="I10" s="18" t="s">
        <v>36</v>
      </c>
      <c r="J10" s="18" t="s">
        <v>25</v>
      </c>
      <c r="K10" s="18" t="s">
        <v>25</v>
      </c>
      <c r="L10" s="19">
        <f t="shared" si="1"/>
        <v>5</v>
      </c>
      <c r="M10" s="19">
        <f t="shared" si="2"/>
        <v>10</v>
      </c>
      <c r="N10" s="20">
        <f t="shared" si="0"/>
        <v>0.5</v>
      </c>
      <c r="O10" s="1"/>
    </row>
    <row r="11" spans="1:26" ht="13.5" customHeight="1" thickBot="1" x14ac:dyDescent="0.3">
      <c r="A11" s="1" t="s">
        <v>17</v>
      </c>
      <c r="B11" s="5" t="s">
        <v>53</v>
      </c>
      <c r="C11" s="5" t="s">
        <v>53</v>
      </c>
      <c r="D11" s="3" t="s">
        <v>54</v>
      </c>
      <c r="E11" s="3" t="s">
        <v>1</v>
      </c>
      <c r="F11" s="3" t="s">
        <v>1</v>
      </c>
      <c r="G11" s="3" t="s">
        <v>1</v>
      </c>
      <c r="H11" s="3" t="s">
        <v>25</v>
      </c>
      <c r="I11" s="17" t="s">
        <v>25</v>
      </c>
      <c r="J11" s="17" t="s">
        <v>25</v>
      </c>
      <c r="K11" s="17" t="s">
        <v>25</v>
      </c>
      <c r="L11" s="19">
        <f>COUNTIF(A11:K11,"y") + COUNTIF(A11:K11, "Chair") + COUNTIF(A11:K11, "Observer")</f>
        <v>8</v>
      </c>
      <c r="M11" s="19">
        <f>COUNTIF(A11:K11,"y") + COUNTIF(A11:K11, "Chair") +COUNTIF(A11:K11, "A") +COUNTIF(A11:K11, "N") + COUNTIF(A11:K11, "Observer")</f>
        <v>8</v>
      </c>
      <c r="N11" s="20">
        <f t="shared" si="0"/>
        <v>1</v>
      </c>
      <c r="O11" s="1"/>
    </row>
    <row r="12" spans="1:26" ht="13.5" customHeight="1" thickBot="1" x14ac:dyDescent="0.3">
      <c r="A12" s="1" t="s">
        <v>18</v>
      </c>
      <c r="B12" s="5" t="s">
        <v>53</v>
      </c>
      <c r="C12" s="5" t="s">
        <v>53</v>
      </c>
      <c r="D12" s="3" t="s">
        <v>54</v>
      </c>
      <c r="E12" s="3" t="s">
        <v>1</v>
      </c>
      <c r="F12" s="3" t="s">
        <v>1</v>
      </c>
      <c r="G12" s="3" t="s">
        <v>1</v>
      </c>
      <c r="H12" s="3" t="s">
        <v>25</v>
      </c>
      <c r="I12" s="3" t="s">
        <v>52</v>
      </c>
      <c r="J12" s="17" t="s">
        <v>25</v>
      </c>
      <c r="K12" s="17" t="s">
        <v>25</v>
      </c>
      <c r="L12" s="19">
        <f t="shared" ref="L12:L13" si="3">COUNTIF(A12:K12,"y") + COUNTIF(A12:K12, "Chair") + COUNTIF(A12:K12, "Observer")</f>
        <v>8</v>
      </c>
      <c r="M12" s="19">
        <f t="shared" ref="M12:M13" si="4">COUNTIF(A12:K12,"y") + COUNTIF(A12:K12, "Chair") +COUNTIF(A12:K12, "A") +COUNTIF(A12:K12, "N") + COUNTIF(A12:K12, "Observer")</f>
        <v>8</v>
      </c>
      <c r="N12" s="20">
        <f t="shared" si="0"/>
        <v>1</v>
      </c>
      <c r="O12" s="1"/>
    </row>
    <row r="13" spans="1:26" ht="13.5" customHeight="1" thickBot="1" x14ac:dyDescent="0.3">
      <c r="A13" s="1" t="s">
        <v>19</v>
      </c>
      <c r="B13" s="5" t="s">
        <v>53</v>
      </c>
      <c r="C13" s="5" t="s">
        <v>53</v>
      </c>
      <c r="D13" s="5" t="s">
        <v>53</v>
      </c>
      <c r="E13" s="3" t="s">
        <v>54</v>
      </c>
      <c r="F13" s="3" t="s">
        <v>54</v>
      </c>
      <c r="G13" s="3" t="s">
        <v>1</v>
      </c>
      <c r="H13" s="5" t="s">
        <v>53</v>
      </c>
      <c r="I13" s="5" t="s">
        <v>53</v>
      </c>
      <c r="J13" s="5" t="s">
        <v>53</v>
      </c>
      <c r="K13" s="5" t="s">
        <v>53</v>
      </c>
      <c r="L13" s="19">
        <f t="shared" si="3"/>
        <v>3</v>
      </c>
      <c r="M13" s="19">
        <f t="shared" si="4"/>
        <v>3</v>
      </c>
      <c r="N13" s="20">
        <f t="shared" si="0"/>
        <v>1</v>
      </c>
      <c r="O13" s="1"/>
    </row>
    <row r="14" spans="1:26" ht="13.5" customHeight="1" thickBot="1" x14ac:dyDescent="0.3">
      <c r="A14" s="1" t="s">
        <v>59</v>
      </c>
      <c r="B14" s="4" t="s">
        <v>23</v>
      </c>
      <c r="C14" s="3" t="s">
        <v>1</v>
      </c>
      <c r="D14" s="3" t="s">
        <v>1</v>
      </c>
      <c r="E14" s="5" t="s">
        <v>53</v>
      </c>
      <c r="F14" s="5" t="s">
        <v>53</v>
      </c>
      <c r="G14" s="5" t="s">
        <v>53</v>
      </c>
      <c r="H14" s="5" t="s">
        <v>53</v>
      </c>
      <c r="I14" s="5" t="s">
        <v>53</v>
      </c>
      <c r="J14" s="5" t="s">
        <v>53</v>
      </c>
      <c r="K14" s="5" t="s">
        <v>53</v>
      </c>
      <c r="L14" s="19">
        <f t="shared" si="1"/>
        <v>2</v>
      </c>
      <c r="M14" s="19">
        <f t="shared" si="2"/>
        <v>3</v>
      </c>
      <c r="N14" s="20">
        <f t="shared" si="0"/>
        <v>0.66666666666666663</v>
      </c>
      <c r="O14" s="1"/>
    </row>
    <row r="15" spans="1:26" ht="13.5" thickBot="1" x14ac:dyDescent="0.3">
      <c r="A15" s="6"/>
      <c r="B15" s="16"/>
      <c r="C15" s="16"/>
      <c r="D15" s="16"/>
      <c r="E15" s="16"/>
      <c r="F15" s="7"/>
      <c r="G15" s="1"/>
      <c r="H15" s="1"/>
      <c r="I15" s="1"/>
      <c r="J15" s="1"/>
      <c r="K15" s="1"/>
      <c r="L15" s="19"/>
      <c r="M15" s="19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 x14ac:dyDescent="0.35">
      <c r="A16" s="6"/>
      <c r="B16" s="27" t="s">
        <v>24</v>
      </c>
      <c r="C16" s="28"/>
      <c r="D16" s="28"/>
      <c r="E16" s="29"/>
      <c r="F16" s="7"/>
      <c r="G16" s="1"/>
      <c r="H16" s="1"/>
      <c r="I16" s="1"/>
      <c r="J16" s="1"/>
      <c r="K16" s="1"/>
      <c r="L16" s="19"/>
      <c r="M16" s="19"/>
      <c r="N16" s="2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thickBot="1" x14ac:dyDescent="0.3">
      <c r="B17" s="23" t="s">
        <v>26</v>
      </c>
      <c r="C17" s="24"/>
      <c r="D17" s="24"/>
      <c r="E17" s="9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thickBot="1" x14ac:dyDescent="0.3">
      <c r="A18" s="6"/>
      <c r="B18" s="21" t="s">
        <v>29</v>
      </c>
      <c r="C18" s="22"/>
      <c r="D18" s="22"/>
      <c r="E18" s="10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" thickBot="1" x14ac:dyDescent="0.3">
      <c r="A19" s="6"/>
      <c r="B19" s="21" t="s">
        <v>27</v>
      </c>
      <c r="C19" s="22"/>
      <c r="D19" s="22"/>
      <c r="E19" s="11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thickBot="1" x14ac:dyDescent="0.3">
      <c r="A20" s="6"/>
      <c r="B20" s="25" t="s">
        <v>28</v>
      </c>
      <c r="C20" s="26"/>
      <c r="D20" s="26"/>
      <c r="E20" s="12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" thickBot="1" x14ac:dyDescent="0.3">
      <c r="A21" s="1"/>
      <c r="B21" s="8"/>
      <c r="C21" s="8"/>
      <c r="D21" s="8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sheetProtection password="C223" sheet="1" objects="1" scenarios="1"/>
  <mergeCells count="5">
    <mergeCell ref="B20:D20"/>
    <mergeCell ref="B16:E16"/>
    <mergeCell ref="B17:D17"/>
    <mergeCell ref="B18:D18"/>
    <mergeCell ref="B19:D19"/>
  </mergeCells>
  <conditionalFormatting sqref="B2:G14">
    <cfRule type="cellIs" dxfId="329" priority="242" operator="equal">
      <formula>"N"</formula>
    </cfRule>
    <cfRule type="cellIs" dxfId="328" priority="243" operator="equal">
      <formula>"(Observer)"</formula>
    </cfRule>
    <cfRule type="cellIs" dxfId="327" priority="244" operator="equal">
      <formula>"(Chair)"</formula>
    </cfRule>
    <cfRule type="cellIs" dxfId="326" priority="245" operator="equal">
      <formula>"Y"</formula>
    </cfRule>
  </conditionalFormatting>
  <conditionalFormatting sqref="B15:R15 B6:G14">
    <cfRule type="cellIs" dxfId="325" priority="241" operator="equal">
      <formula>"A"</formula>
    </cfRule>
  </conditionalFormatting>
  <conditionalFormatting sqref="B3:G14">
    <cfRule type="cellIs" dxfId="324" priority="239" operator="equal">
      <formula>"Y"</formula>
    </cfRule>
    <cfRule type="cellIs" dxfId="323" priority="240" operator="equal">
      <formula>"N/a"</formula>
    </cfRule>
  </conditionalFormatting>
  <conditionalFormatting sqref="B2:G2">
    <cfRule type="cellIs" dxfId="322" priority="237" operator="equal">
      <formula>"N/a"</formula>
    </cfRule>
    <cfRule type="cellIs" dxfId="321" priority="238" operator="equal">
      <formula>"A"</formula>
    </cfRule>
  </conditionalFormatting>
  <conditionalFormatting sqref="H2:J14">
    <cfRule type="cellIs" dxfId="320" priority="227" operator="equal">
      <formula>"N"</formula>
    </cfRule>
    <cfRule type="cellIs" dxfId="319" priority="228" operator="equal">
      <formula>"(Observer)"</formula>
    </cfRule>
    <cfRule type="cellIs" dxfId="318" priority="229" operator="equal">
      <formula>"(Chair)"</formula>
    </cfRule>
    <cfRule type="cellIs" dxfId="317" priority="230" operator="equal">
      <formula>"Y"</formula>
    </cfRule>
  </conditionalFormatting>
  <conditionalFormatting sqref="H6:J14">
    <cfRule type="cellIs" dxfId="316" priority="226" operator="equal">
      <formula>"A"</formula>
    </cfRule>
  </conditionalFormatting>
  <conditionalFormatting sqref="H3:J14">
    <cfRule type="cellIs" dxfId="315" priority="224" operator="equal">
      <formula>"Y"</formula>
    </cfRule>
    <cfRule type="cellIs" dxfId="314" priority="225" operator="equal">
      <formula>"N/a"</formula>
    </cfRule>
  </conditionalFormatting>
  <conditionalFormatting sqref="H2:J2">
    <cfRule type="cellIs" dxfId="313" priority="222" operator="equal">
      <formula>"N/a"</formula>
    </cfRule>
    <cfRule type="cellIs" dxfId="312" priority="223" operator="equal">
      <formula>"A"</formula>
    </cfRule>
  </conditionalFormatting>
  <conditionalFormatting sqref="E3:F3">
    <cfRule type="cellIs" dxfId="311" priority="221" operator="equal">
      <formula>"A"</formula>
    </cfRule>
  </conditionalFormatting>
  <conditionalFormatting sqref="K2:K14">
    <cfRule type="cellIs" dxfId="310" priority="217" operator="equal">
      <formula>"N"</formula>
    </cfRule>
    <cfRule type="cellIs" dxfId="309" priority="218" operator="equal">
      <formula>"(Observer)"</formula>
    </cfRule>
    <cfRule type="cellIs" dxfId="308" priority="219" operator="equal">
      <formula>"Chair"</formula>
    </cfRule>
    <cfRule type="cellIs" dxfId="307" priority="220" operator="equal">
      <formula>"Y"</formula>
    </cfRule>
  </conditionalFormatting>
  <conditionalFormatting sqref="K6:K14">
    <cfRule type="cellIs" dxfId="306" priority="216" operator="equal">
      <formula>"A"</formula>
    </cfRule>
  </conditionalFormatting>
  <conditionalFormatting sqref="K3:K14">
    <cfRule type="cellIs" dxfId="305" priority="214" operator="equal">
      <formula>"Y"</formula>
    </cfRule>
    <cfRule type="cellIs" dxfId="304" priority="215" operator="equal">
      <formula>"N/a"</formula>
    </cfRule>
  </conditionalFormatting>
  <conditionalFormatting sqref="K2">
    <cfRule type="cellIs" dxfId="303" priority="212" operator="equal">
      <formula>"N/a"</formula>
    </cfRule>
    <cfRule type="cellIs" dxfId="302" priority="213" operator="equal">
      <formula>"A"</formula>
    </cfRule>
  </conditionalFormatting>
  <conditionalFormatting sqref="D4">
    <cfRule type="containsText" dxfId="301" priority="211" operator="containsText" text="Chair">
      <formula>NOT(ISERROR(SEARCH("Chair",D4)))</formula>
    </cfRule>
  </conditionalFormatting>
  <conditionalFormatting sqref="C5">
    <cfRule type="containsText" dxfId="300" priority="210" operator="containsText" text="Chair">
      <formula>NOT(ISERROR(SEARCH("Chair",C5)))</formula>
    </cfRule>
  </conditionalFormatting>
  <conditionalFormatting sqref="B9">
    <cfRule type="containsText" dxfId="299" priority="209" operator="containsText" text="Chair">
      <formula>NOT(ISERROR(SEARCH("Chair",B9)))</formula>
    </cfRule>
  </conditionalFormatting>
  <conditionalFormatting sqref="E5">
    <cfRule type="cellIs" dxfId="298" priority="208" operator="equal">
      <formula>"A"</formula>
    </cfRule>
  </conditionalFormatting>
  <conditionalFormatting sqref="E5">
    <cfRule type="containsText" dxfId="297" priority="207" operator="containsText" text="Chair">
      <formula>NOT(ISERROR(SEARCH("Chair",E5)))</formula>
    </cfRule>
  </conditionalFormatting>
  <conditionalFormatting sqref="G4">
    <cfRule type="cellIs" dxfId="296" priority="206" operator="equal">
      <formula>"A"</formula>
    </cfRule>
  </conditionalFormatting>
  <conditionalFormatting sqref="G4">
    <cfRule type="containsText" dxfId="295" priority="205" operator="containsText" text="Chair">
      <formula>NOT(ISERROR(SEARCH("Chair",G4)))</formula>
    </cfRule>
  </conditionalFormatting>
  <conditionalFormatting sqref="J4">
    <cfRule type="cellIs" dxfId="294" priority="201" operator="equal">
      <formula>"N"</formula>
    </cfRule>
    <cfRule type="cellIs" dxfId="293" priority="202" operator="equal">
      <formula>"(Observer)"</formula>
    </cfRule>
    <cfRule type="cellIs" dxfId="292" priority="203" operator="equal">
      <formula>"(Chair)"</formula>
    </cfRule>
    <cfRule type="cellIs" dxfId="291" priority="204" operator="equal">
      <formula>"Y"</formula>
    </cfRule>
  </conditionalFormatting>
  <conditionalFormatting sqref="J4">
    <cfRule type="cellIs" dxfId="290" priority="199" operator="equal">
      <formula>"Y"</formula>
    </cfRule>
    <cfRule type="cellIs" dxfId="289" priority="200" operator="equal">
      <formula>"N/a"</formula>
    </cfRule>
  </conditionalFormatting>
  <conditionalFormatting sqref="J4">
    <cfRule type="cellIs" dxfId="288" priority="198" operator="equal">
      <formula>"A"</formula>
    </cfRule>
  </conditionalFormatting>
  <conditionalFormatting sqref="J4">
    <cfRule type="containsText" dxfId="287" priority="197" operator="containsText" text="Chair">
      <formula>NOT(ISERROR(SEARCH("Chair",J4)))</formula>
    </cfRule>
  </conditionalFormatting>
  <conditionalFormatting sqref="F9">
    <cfRule type="cellIs" dxfId="286" priority="193" operator="equal">
      <formula>"N"</formula>
    </cfRule>
    <cfRule type="cellIs" dxfId="285" priority="194" operator="equal">
      <formula>"(Observer)"</formula>
    </cfRule>
    <cfRule type="cellIs" dxfId="284" priority="195" operator="equal">
      <formula>"(Chair)"</formula>
    </cfRule>
    <cfRule type="cellIs" dxfId="283" priority="196" operator="equal">
      <formula>"Y"</formula>
    </cfRule>
  </conditionalFormatting>
  <conditionalFormatting sqref="F9">
    <cfRule type="cellIs" dxfId="282" priority="191" operator="equal">
      <formula>"Y"</formula>
    </cfRule>
    <cfRule type="cellIs" dxfId="281" priority="192" operator="equal">
      <formula>"N/a"</formula>
    </cfRule>
  </conditionalFormatting>
  <conditionalFormatting sqref="F9">
    <cfRule type="cellIs" dxfId="280" priority="187" operator="equal">
      <formula>"N"</formula>
    </cfRule>
    <cfRule type="cellIs" dxfId="279" priority="188" operator="equal">
      <formula>"(Observer)"</formula>
    </cfRule>
    <cfRule type="cellIs" dxfId="278" priority="189" operator="equal">
      <formula>"(Chair)"</formula>
    </cfRule>
    <cfRule type="cellIs" dxfId="277" priority="190" operator="equal">
      <formula>"Y"</formula>
    </cfRule>
  </conditionalFormatting>
  <conditionalFormatting sqref="F9">
    <cfRule type="cellIs" dxfId="276" priority="185" operator="equal">
      <formula>"Y"</formula>
    </cfRule>
    <cfRule type="cellIs" dxfId="275" priority="186" operator="equal">
      <formula>"N/a"</formula>
    </cfRule>
  </conditionalFormatting>
  <conditionalFormatting sqref="F9">
    <cfRule type="cellIs" dxfId="274" priority="184" operator="equal">
      <formula>"A"</formula>
    </cfRule>
  </conditionalFormatting>
  <conditionalFormatting sqref="F9">
    <cfRule type="containsText" dxfId="273" priority="183" operator="containsText" text="Chair">
      <formula>NOT(ISERROR(SEARCH("Chair",F9)))</formula>
    </cfRule>
  </conditionalFormatting>
  <conditionalFormatting sqref="H8">
    <cfRule type="cellIs" dxfId="272" priority="179" operator="equal">
      <formula>"N"</formula>
    </cfRule>
    <cfRule type="cellIs" dxfId="271" priority="180" operator="equal">
      <formula>"(Observer)"</formula>
    </cfRule>
    <cfRule type="cellIs" dxfId="270" priority="181" operator="equal">
      <formula>"(Chair)"</formula>
    </cfRule>
    <cfRule type="cellIs" dxfId="269" priority="182" operator="equal">
      <formula>"Y"</formula>
    </cfRule>
  </conditionalFormatting>
  <conditionalFormatting sqref="H8">
    <cfRule type="cellIs" dxfId="268" priority="178" operator="equal">
      <formula>"A"</formula>
    </cfRule>
  </conditionalFormatting>
  <conditionalFormatting sqref="H8">
    <cfRule type="cellIs" dxfId="267" priority="176" operator="equal">
      <formula>"Y"</formula>
    </cfRule>
    <cfRule type="cellIs" dxfId="266" priority="177" operator="equal">
      <formula>"N/a"</formula>
    </cfRule>
  </conditionalFormatting>
  <conditionalFormatting sqref="H8">
    <cfRule type="cellIs" dxfId="265" priority="172" operator="equal">
      <formula>"N"</formula>
    </cfRule>
    <cfRule type="cellIs" dxfId="264" priority="173" operator="equal">
      <formula>"(Observer)"</formula>
    </cfRule>
    <cfRule type="cellIs" dxfId="263" priority="174" operator="equal">
      <formula>"(Chair)"</formula>
    </cfRule>
    <cfRule type="cellIs" dxfId="262" priority="175" operator="equal">
      <formula>"Y"</formula>
    </cfRule>
  </conditionalFormatting>
  <conditionalFormatting sqref="H8">
    <cfRule type="cellIs" dxfId="261" priority="170" operator="equal">
      <formula>"Y"</formula>
    </cfRule>
    <cfRule type="cellIs" dxfId="260" priority="171" operator="equal">
      <formula>"N/a"</formula>
    </cfRule>
  </conditionalFormatting>
  <conditionalFormatting sqref="H8">
    <cfRule type="cellIs" dxfId="259" priority="166" operator="equal">
      <formula>"N"</formula>
    </cfRule>
    <cfRule type="cellIs" dxfId="258" priority="167" operator="equal">
      <formula>"(Observer)"</formula>
    </cfRule>
    <cfRule type="cellIs" dxfId="257" priority="168" operator="equal">
      <formula>"(Chair)"</formula>
    </cfRule>
    <cfRule type="cellIs" dxfId="256" priority="169" operator="equal">
      <formula>"Y"</formula>
    </cfRule>
  </conditionalFormatting>
  <conditionalFormatting sqref="H8">
    <cfRule type="cellIs" dxfId="255" priority="164" operator="equal">
      <formula>"Y"</formula>
    </cfRule>
    <cfRule type="cellIs" dxfId="254" priority="165" operator="equal">
      <formula>"N/a"</formula>
    </cfRule>
  </conditionalFormatting>
  <conditionalFormatting sqref="H8">
    <cfRule type="cellIs" dxfId="253" priority="163" operator="equal">
      <formula>"A"</formula>
    </cfRule>
  </conditionalFormatting>
  <conditionalFormatting sqref="H8">
    <cfRule type="containsText" dxfId="252" priority="162" operator="containsText" text="Chair">
      <formula>NOT(ISERROR(SEARCH("Chair",H8)))</formula>
    </cfRule>
  </conditionalFormatting>
  <conditionalFormatting sqref="I12">
    <cfRule type="cellIs" dxfId="251" priority="158" operator="equal">
      <formula>"N"</formula>
    </cfRule>
    <cfRule type="cellIs" dxfId="250" priority="159" operator="equal">
      <formula>"(Observer)"</formula>
    </cfRule>
    <cfRule type="cellIs" dxfId="249" priority="160" operator="equal">
      <formula>"(Chair)"</formula>
    </cfRule>
    <cfRule type="cellIs" dxfId="248" priority="161" operator="equal">
      <formula>"Y"</formula>
    </cfRule>
  </conditionalFormatting>
  <conditionalFormatting sqref="I12">
    <cfRule type="cellIs" dxfId="247" priority="157" operator="equal">
      <formula>"A"</formula>
    </cfRule>
  </conditionalFormatting>
  <conditionalFormatting sqref="I12">
    <cfRule type="cellIs" dxfId="246" priority="155" operator="equal">
      <formula>"Y"</formula>
    </cfRule>
    <cfRule type="cellIs" dxfId="245" priority="156" operator="equal">
      <formula>"N/a"</formula>
    </cfRule>
  </conditionalFormatting>
  <conditionalFormatting sqref="I12">
    <cfRule type="cellIs" dxfId="244" priority="151" operator="equal">
      <formula>"N"</formula>
    </cfRule>
    <cfRule type="cellIs" dxfId="243" priority="152" operator="equal">
      <formula>"(Observer)"</formula>
    </cfRule>
    <cfRule type="cellIs" dxfId="242" priority="153" operator="equal">
      <formula>"(Chair)"</formula>
    </cfRule>
    <cfRule type="cellIs" dxfId="241" priority="154" operator="equal">
      <formula>"Y"</formula>
    </cfRule>
  </conditionalFormatting>
  <conditionalFormatting sqref="I12">
    <cfRule type="cellIs" dxfId="240" priority="149" operator="equal">
      <formula>"Y"</formula>
    </cfRule>
    <cfRule type="cellIs" dxfId="239" priority="150" operator="equal">
      <formula>"N/a"</formula>
    </cfRule>
  </conditionalFormatting>
  <conditionalFormatting sqref="I12">
    <cfRule type="cellIs" dxfId="238" priority="145" operator="equal">
      <formula>"N"</formula>
    </cfRule>
    <cfRule type="cellIs" dxfId="237" priority="146" operator="equal">
      <formula>"(Observer)"</formula>
    </cfRule>
    <cfRule type="cellIs" dxfId="236" priority="147" operator="equal">
      <formula>"(Chair)"</formula>
    </cfRule>
    <cfRule type="cellIs" dxfId="235" priority="148" operator="equal">
      <formula>"Y"</formula>
    </cfRule>
  </conditionalFormatting>
  <conditionalFormatting sqref="I12">
    <cfRule type="cellIs" dxfId="234" priority="143" operator="equal">
      <formula>"Y"</formula>
    </cfRule>
    <cfRule type="cellIs" dxfId="233" priority="144" operator="equal">
      <formula>"N/a"</formula>
    </cfRule>
  </conditionalFormatting>
  <conditionalFormatting sqref="I12">
    <cfRule type="cellIs" dxfId="232" priority="142" operator="equal">
      <formula>"A"</formula>
    </cfRule>
  </conditionalFormatting>
  <conditionalFormatting sqref="I12">
    <cfRule type="containsText" dxfId="231" priority="141" operator="containsText" text="Chair">
      <formula>NOT(ISERROR(SEARCH("Chair",I12)))</formula>
    </cfRule>
  </conditionalFormatting>
  <conditionalFormatting sqref="D11">
    <cfRule type="containsText" dxfId="230" priority="140" operator="containsText" text="Observer">
      <formula>NOT(ISERROR(SEARCH("Observer",D11)))</formula>
    </cfRule>
  </conditionalFormatting>
  <conditionalFormatting sqref="D12">
    <cfRule type="containsText" dxfId="229" priority="139" operator="containsText" text="Observer">
      <formula>NOT(ISERROR(SEARCH("Observer",D12)))</formula>
    </cfRule>
  </conditionalFormatting>
  <conditionalFormatting sqref="E13">
    <cfRule type="containsText" dxfId="228" priority="138" operator="containsText" text="Observer">
      <formula>NOT(ISERROR(SEARCH("Observer",E13)))</formula>
    </cfRule>
  </conditionalFormatting>
  <conditionalFormatting sqref="F13">
    <cfRule type="containsText" dxfId="227" priority="137" operator="containsText" text="Observer">
      <formula>NOT(ISERROR(SEARCH("Observer",F13)))</formula>
    </cfRule>
  </conditionalFormatting>
  <conditionalFormatting sqref="B11">
    <cfRule type="containsText" dxfId="226" priority="136" operator="containsText" text="Away">
      <formula>NOT(ISERROR(SEARCH("Away",B11)))</formula>
    </cfRule>
  </conditionalFormatting>
  <conditionalFormatting sqref="B12">
    <cfRule type="containsText" dxfId="225" priority="135" operator="containsText" text="Away">
      <formula>NOT(ISERROR(SEARCH("Away",B12)))</formula>
    </cfRule>
  </conditionalFormatting>
  <conditionalFormatting sqref="B13">
    <cfRule type="containsText" dxfId="224" priority="134" operator="containsText" text="Away">
      <formula>NOT(ISERROR(SEARCH("Away",B13)))</formula>
    </cfRule>
  </conditionalFormatting>
  <conditionalFormatting sqref="C13">
    <cfRule type="containsText" dxfId="223" priority="133" operator="containsText" text="Away">
      <formula>NOT(ISERROR(SEARCH("Away",C13)))</formula>
    </cfRule>
  </conditionalFormatting>
  <conditionalFormatting sqref="C12">
    <cfRule type="containsText" dxfId="222" priority="132" operator="containsText" text="Away">
      <formula>NOT(ISERROR(SEARCH("Away",C12)))</formula>
    </cfRule>
  </conditionalFormatting>
  <conditionalFormatting sqref="C11">
    <cfRule type="containsText" dxfId="221" priority="131" operator="containsText" text="Away">
      <formula>NOT(ISERROR(SEARCH("Away",C11)))</formula>
    </cfRule>
  </conditionalFormatting>
  <conditionalFormatting sqref="D13">
    <cfRule type="containsText" dxfId="220" priority="130" operator="containsText" text="Away">
      <formula>NOT(ISERROR(SEARCH("Away",D13)))</formula>
    </cfRule>
  </conditionalFormatting>
  <conditionalFormatting sqref="E14">
    <cfRule type="containsText" dxfId="219" priority="129" operator="containsText" text="Away">
      <formula>NOT(ISERROR(SEARCH("Away",E14)))</formula>
    </cfRule>
  </conditionalFormatting>
  <conditionalFormatting sqref="F14">
    <cfRule type="containsText" dxfId="218" priority="128" operator="containsText" text="Away">
      <formula>NOT(ISERROR(SEARCH("Away",F14)))</formula>
    </cfRule>
  </conditionalFormatting>
  <conditionalFormatting sqref="G14">
    <cfRule type="containsText" dxfId="217" priority="127" operator="containsText" text="Away">
      <formula>NOT(ISERROR(SEARCH("Away",G14)))</formula>
    </cfRule>
  </conditionalFormatting>
  <conditionalFormatting sqref="H14">
    <cfRule type="cellIs" dxfId="216" priority="123" operator="equal">
      <formula>"N"</formula>
    </cfRule>
    <cfRule type="cellIs" dxfId="215" priority="124" operator="equal">
      <formula>"(Observer)"</formula>
    </cfRule>
    <cfRule type="cellIs" dxfId="214" priority="125" operator="equal">
      <formula>"(Chair)"</formula>
    </cfRule>
    <cfRule type="cellIs" dxfId="213" priority="126" operator="equal">
      <formula>"Y"</formula>
    </cfRule>
  </conditionalFormatting>
  <conditionalFormatting sqref="H14">
    <cfRule type="cellIs" dxfId="212" priority="122" operator="equal">
      <formula>"A"</formula>
    </cfRule>
  </conditionalFormatting>
  <conditionalFormatting sqref="H14">
    <cfRule type="cellIs" dxfId="211" priority="120" operator="equal">
      <formula>"Y"</formula>
    </cfRule>
    <cfRule type="cellIs" dxfId="210" priority="121" operator="equal">
      <formula>"N/a"</formula>
    </cfRule>
  </conditionalFormatting>
  <conditionalFormatting sqref="H14">
    <cfRule type="containsText" dxfId="209" priority="119" operator="containsText" text="Away">
      <formula>NOT(ISERROR(SEARCH("Away",H14)))</formula>
    </cfRule>
  </conditionalFormatting>
  <conditionalFormatting sqref="H13">
    <cfRule type="cellIs" dxfId="208" priority="115" operator="equal">
      <formula>"N"</formula>
    </cfRule>
    <cfRule type="cellIs" dxfId="207" priority="116" operator="equal">
      <formula>"(Observer)"</formula>
    </cfRule>
    <cfRule type="cellIs" dxfId="206" priority="117" operator="equal">
      <formula>"(Chair)"</formula>
    </cfRule>
    <cfRule type="cellIs" dxfId="205" priority="118" operator="equal">
      <formula>"Y"</formula>
    </cfRule>
  </conditionalFormatting>
  <conditionalFormatting sqref="H13">
    <cfRule type="cellIs" dxfId="204" priority="114" operator="equal">
      <formula>"A"</formula>
    </cfRule>
  </conditionalFormatting>
  <conditionalFormatting sqref="H13">
    <cfRule type="cellIs" dxfId="203" priority="112" operator="equal">
      <formula>"Y"</formula>
    </cfRule>
    <cfRule type="cellIs" dxfId="202" priority="113" operator="equal">
      <formula>"N/a"</formula>
    </cfRule>
  </conditionalFormatting>
  <conditionalFormatting sqref="H13">
    <cfRule type="containsText" dxfId="201" priority="111" operator="containsText" text="Away">
      <formula>NOT(ISERROR(SEARCH("Away",H13)))</formula>
    </cfRule>
  </conditionalFormatting>
  <conditionalFormatting sqref="I14">
    <cfRule type="cellIs" dxfId="200" priority="107" operator="equal">
      <formula>"N"</formula>
    </cfRule>
    <cfRule type="cellIs" dxfId="199" priority="108" operator="equal">
      <formula>"(Observer)"</formula>
    </cfRule>
    <cfRule type="cellIs" dxfId="198" priority="109" operator="equal">
      <formula>"(Chair)"</formula>
    </cfRule>
    <cfRule type="cellIs" dxfId="197" priority="110" operator="equal">
      <formula>"Y"</formula>
    </cfRule>
  </conditionalFormatting>
  <conditionalFormatting sqref="I14">
    <cfRule type="cellIs" dxfId="196" priority="106" operator="equal">
      <formula>"A"</formula>
    </cfRule>
  </conditionalFormatting>
  <conditionalFormatting sqref="I14">
    <cfRule type="cellIs" dxfId="195" priority="104" operator="equal">
      <formula>"Y"</formula>
    </cfRule>
    <cfRule type="cellIs" dxfId="194" priority="105" operator="equal">
      <formula>"N/a"</formula>
    </cfRule>
  </conditionalFormatting>
  <conditionalFormatting sqref="I14">
    <cfRule type="containsText" dxfId="193" priority="103" operator="containsText" text="Away">
      <formula>NOT(ISERROR(SEARCH("Away",I14)))</formula>
    </cfRule>
  </conditionalFormatting>
  <conditionalFormatting sqref="I13">
    <cfRule type="cellIs" dxfId="192" priority="99" operator="equal">
      <formula>"N"</formula>
    </cfRule>
    <cfRule type="cellIs" dxfId="191" priority="100" operator="equal">
      <formula>"(Observer)"</formula>
    </cfRule>
    <cfRule type="cellIs" dxfId="190" priority="101" operator="equal">
      <formula>"(Chair)"</formula>
    </cfRule>
    <cfRule type="cellIs" dxfId="189" priority="102" operator="equal">
      <formula>"Y"</formula>
    </cfRule>
  </conditionalFormatting>
  <conditionalFormatting sqref="I13">
    <cfRule type="cellIs" dxfId="188" priority="98" operator="equal">
      <formula>"A"</formula>
    </cfRule>
  </conditionalFormatting>
  <conditionalFormatting sqref="I13">
    <cfRule type="cellIs" dxfId="187" priority="96" operator="equal">
      <formula>"Y"</formula>
    </cfRule>
    <cfRule type="cellIs" dxfId="186" priority="97" operator="equal">
      <formula>"N/a"</formula>
    </cfRule>
  </conditionalFormatting>
  <conditionalFormatting sqref="I13">
    <cfRule type="containsText" dxfId="185" priority="95" operator="containsText" text="Away">
      <formula>NOT(ISERROR(SEARCH("Away",I13)))</formula>
    </cfRule>
  </conditionalFormatting>
  <conditionalFormatting sqref="J14">
    <cfRule type="cellIs" dxfId="184" priority="91" operator="equal">
      <formula>"N"</formula>
    </cfRule>
    <cfRule type="cellIs" dxfId="183" priority="92" operator="equal">
      <formula>"(Observer)"</formula>
    </cfRule>
    <cfRule type="cellIs" dxfId="182" priority="93" operator="equal">
      <formula>"(Chair)"</formula>
    </cfRule>
    <cfRule type="cellIs" dxfId="181" priority="94" operator="equal">
      <formula>"Y"</formula>
    </cfRule>
  </conditionalFormatting>
  <conditionalFormatting sqref="J14">
    <cfRule type="cellIs" dxfId="180" priority="90" operator="equal">
      <formula>"A"</formula>
    </cfRule>
  </conditionalFormatting>
  <conditionalFormatting sqref="J14">
    <cfRule type="cellIs" dxfId="179" priority="88" operator="equal">
      <formula>"Y"</formula>
    </cfRule>
    <cfRule type="cellIs" dxfId="178" priority="89" operator="equal">
      <formula>"N/a"</formula>
    </cfRule>
  </conditionalFormatting>
  <conditionalFormatting sqref="J14">
    <cfRule type="containsText" dxfId="177" priority="87" operator="containsText" text="Away">
      <formula>NOT(ISERROR(SEARCH("Away",J14)))</formula>
    </cfRule>
  </conditionalFormatting>
  <conditionalFormatting sqref="J13">
    <cfRule type="cellIs" dxfId="176" priority="83" operator="equal">
      <formula>"N"</formula>
    </cfRule>
    <cfRule type="cellIs" dxfId="175" priority="84" operator="equal">
      <formula>"(Observer)"</formula>
    </cfRule>
    <cfRule type="cellIs" dxfId="174" priority="85" operator="equal">
      <formula>"(Chair)"</formula>
    </cfRule>
    <cfRule type="cellIs" dxfId="173" priority="86" operator="equal">
      <formula>"Y"</formula>
    </cfRule>
  </conditionalFormatting>
  <conditionalFormatting sqref="J13">
    <cfRule type="cellIs" dxfId="172" priority="82" operator="equal">
      <formula>"A"</formula>
    </cfRule>
  </conditionalFormatting>
  <conditionalFormatting sqref="J13">
    <cfRule type="cellIs" dxfId="171" priority="80" operator="equal">
      <formula>"Y"</formula>
    </cfRule>
    <cfRule type="cellIs" dxfId="170" priority="81" operator="equal">
      <formula>"N/a"</formula>
    </cfRule>
  </conditionalFormatting>
  <conditionalFormatting sqref="J13">
    <cfRule type="containsText" dxfId="169" priority="79" operator="containsText" text="Away">
      <formula>NOT(ISERROR(SEARCH("Away",J13)))</formula>
    </cfRule>
  </conditionalFormatting>
  <conditionalFormatting sqref="K14">
    <cfRule type="cellIs" dxfId="168" priority="75" operator="equal">
      <formula>"N"</formula>
    </cfRule>
    <cfRule type="cellIs" dxfId="167" priority="76" operator="equal">
      <formula>"(Observer)"</formula>
    </cfRule>
    <cfRule type="cellIs" dxfId="166" priority="77" operator="equal">
      <formula>"(Chair)"</formula>
    </cfRule>
    <cfRule type="cellIs" dxfId="165" priority="78" operator="equal">
      <formula>"Y"</formula>
    </cfRule>
  </conditionalFormatting>
  <conditionalFormatting sqref="K14">
    <cfRule type="cellIs" dxfId="164" priority="74" operator="equal">
      <formula>"A"</formula>
    </cfRule>
  </conditionalFormatting>
  <conditionalFormatting sqref="K14">
    <cfRule type="cellIs" dxfId="163" priority="72" operator="equal">
      <formula>"Y"</formula>
    </cfRule>
    <cfRule type="cellIs" dxfId="162" priority="73" operator="equal">
      <formula>"N/a"</formula>
    </cfRule>
  </conditionalFormatting>
  <conditionalFormatting sqref="K14">
    <cfRule type="cellIs" dxfId="161" priority="68" operator="equal">
      <formula>"N"</formula>
    </cfRule>
    <cfRule type="cellIs" dxfId="160" priority="69" operator="equal">
      <formula>"(Observer)"</formula>
    </cfRule>
    <cfRule type="cellIs" dxfId="159" priority="70" operator="equal">
      <formula>"(Chair)"</formula>
    </cfRule>
    <cfRule type="cellIs" dxfId="158" priority="71" operator="equal">
      <formula>"Y"</formula>
    </cfRule>
  </conditionalFormatting>
  <conditionalFormatting sqref="K14">
    <cfRule type="cellIs" dxfId="157" priority="67" operator="equal">
      <formula>"A"</formula>
    </cfRule>
  </conditionalFormatting>
  <conditionalFormatting sqref="K14">
    <cfRule type="cellIs" dxfId="156" priority="65" operator="equal">
      <formula>"Y"</formula>
    </cfRule>
    <cfRule type="cellIs" dxfId="155" priority="66" operator="equal">
      <formula>"N/a"</formula>
    </cfRule>
  </conditionalFormatting>
  <conditionalFormatting sqref="K14">
    <cfRule type="containsText" dxfId="154" priority="64" operator="containsText" text="Away">
      <formula>NOT(ISERROR(SEARCH("Away",K14)))</formula>
    </cfRule>
  </conditionalFormatting>
  <conditionalFormatting sqref="K13">
    <cfRule type="cellIs" dxfId="153" priority="60" operator="equal">
      <formula>"N"</formula>
    </cfRule>
    <cfRule type="cellIs" dxfId="152" priority="61" operator="equal">
      <formula>"(Observer)"</formula>
    </cfRule>
    <cfRule type="cellIs" dxfId="151" priority="62" operator="equal">
      <formula>"(Chair)"</formula>
    </cfRule>
    <cfRule type="cellIs" dxfId="150" priority="63" operator="equal">
      <formula>"Y"</formula>
    </cfRule>
  </conditionalFormatting>
  <conditionalFormatting sqref="K13">
    <cfRule type="cellIs" dxfId="149" priority="59" operator="equal">
      <formula>"A"</formula>
    </cfRule>
  </conditionalFormatting>
  <conditionalFormatting sqref="K13">
    <cfRule type="cellIs" dxfId="148" priority="57" operator="equal">
      <formula>"Y"</formula>
    </cfRule>
    <cfRule type="cellIs" dxfId="147" priority="58" operator="equal">
      <formula>"N/a"</formula>
    </cfRule>
  </conditionalFormatting>
  <conditionalFormatting sqref="K13">
    <cfRule type="cellIs" dxfId="146" priority="53" operator="equal">
      <formula>"N"</formula>
    </cfRule>
    <cfRule type="cellIs" dxfId="145" priority="54" operator="equal">
      <formula>"(Observer)"</formula>
    </cfRule>
    <cfRule type="cellIs" dxfId="144" priority="55" operator="equal">
      <formula>"(Chair)"</formula>
    </cfRule>
    <cfRule type="cellIs" dxfId="143" priority="56" operator="equal">
      <formula>"Y"</formula>
    </cfRule>
  </conditionalFormatting>
  <conditionalFormatting sqref="K13">
    <cfRule type="cellIs" dxfId="142" priority="52" operator="equal">
      <formula>"A"</formula>
    </cfRule>
  </conditionalFormatting>
  <conditionalFormatting sqref="K13">
    <cfRule type="cellIs" dxfId="141" priority="50" operator="equal">
      <formula>"Y"</formula>
    </cfRule>
    <cfRule type="cellIs" dxfId="140" priority="51" operator="equal">
      <formula>"N/a"</formula>
    </cfRule>
  </conditionalFormatting>
  <conditionalFormatting sqref="K13">
    <cfRule type="containsText" dxfId="139" priority="49" operator="containsText" text="Away">
      <formula>NOT(ISERROR(SEARCH("Away",K13)))</formula>
    </cfRule>
  </conditionalFormatting>
  <conditionalFormatting sqref="K7">
    <cfRule type="cellIs" dxfId="138" priority="45" operator="equal">
      <formula>"N"</formula>
    </cfRule>
    <cfRule type="cellIs" dxfId="137" priority="46" operator="equal">
      <formula>"(Observer)"</formula>
    </cfRule>
    <cfRule type="cellIs" dxfId="136" priority="47" operator="equal">
      <formula>"(Chair)"</formula>
    </cfRule>
    <cfRule type="cellIs" dxfId="135" priority="48" operator="equal">
      <formula>"Y"</formula>
    </cfRule>
  </conditionalFormatting>
  <conditionalFormatting sqref="K7">
    <cfRule type="cellIs" dxfId="134" priority="44" operator="equal">
      <formula>"A"</formula>
    </cfRule>
  </conditionalFormatting>
  <conditionalFormatting sqref="K7">
    <cfRule type="cellIs" dxfId="133" priority="42" operator="equal">
      <formula>"Y"</formula>
    </cfRule>
    <cfRule type="cellIs" dxfId="132" priority="43" operator="equal">
      <formula>"N/a"</formula>
    </cfRule>
  </conditionalFormatting>
  <conditionalFormatting sqref="K7">
    <cfRule type="cellIs" dxfId="131" priority="38" operator="equal">
      <formula>"N"</formula>
    </cfRule>
    <cfRule type="cellIs" dxfId="130" priority="39" operator="equal">
      <formula>"(Observer)"</formula>
    </cfRule>
    <cfRule type="cellIs" dxfId="129" priority="40" operator="equal">
      <formula>"(Chair)"</formula>
    </cfRule>
    <cfRule type="cellIs" dxfId="128" priority="41" operator="equal">
      <formula>"Y"</formula>
    </cfRule>
  </conditionalFormatting>
  <conditionalFormatting sqref="K7">
    <cfRule type="cellIs" dxfId="127" priority="37" operator="equal">
      <formula>"A"</formula>
    </cfRule>
  </conditionalFormatting>
  <conditionalFormatting sqref="K7">
    <cfRule type="cellIs" dxfId="126" priority="35" operator="equal">
      <formula>"Y"</formula>
    </cfRule>
    <cfRule type="cellIs" dxfId="125" priority="36" operator="equal">
      <formula>"N/a"</formula>
    </cfRule>
  </conditionalFormatting>
  <conditionalFormatting sqref="K7">
    <cfRule type="containsText" dxfId="124" priority="34" operator="containsText" text="Away">
      <formula>NOT(ISERROR(SEARCH("Away",K7)))</formula>
    </cfRule>
  </conditionalFormatting>
  <conditionalFormatting sqref="L2:L16">
    <cfRule type="cellIs" dxfId="123" priority="30" operator="equal">
      <formula>"N"</formula>
    </cfRule>
    <cfRule type="cellIs" dxfId="122" priority="31" operator="equal">
      <formula>"(Observer)"</formula>
    </cfRule>
    <cfRule type="cellIs" dxfId="121" priority="32" operator="equal">
      <formula>"(Chair)"</formula>
    </cfRule>
    <cfRule type="cellIs" dxfId="120" priority="33" operator="equal">
      <formula>"Y"</formula>
    </cfRule>
  </conditionalFormatting>
  <conditionalFormatting sqref="L6:L16">
    <cfRule type="cellIs" dxfId="119" priority="29" operator="equal">
      <formula>"A"</formula>
    </cfRule>
  </conditionalFormatting>
  <conditionalFormatting sqref="L2:L16">
    <cfRule type="cellIs" dxfId="118" priority="27" operator="equal">
      <formula>"Y"</formula>
    </cfRule>
    <cfRule type="cellIs" dxfId="117" priority="28" operator="equal">
      <formula>"N/a"</formula>
    </cfRule>
  </conditionalFormatting>
  <conditionalFormatting sqref="L2">
    <cfRule type="cellIs" dxfId="116" priority="25" operator="equal">
      <formula>"N/a"</formula>
    </cfRule>
    <cfRule type="cellIs" dxfId="115" priority="26" operator="equal">
      <formula>"A"</formula>
    </cfRule>
  </conditionalFormatting>
  <conditionalFormatting sqref="L16">
    <cfRule type="cellIs" dxfId="114" priority="21" operator="equal">
      <formula>"N"</formula>
    </cfRule>
    <cfRule type="cellIs" dxfId="113" priority="22" operator="equal">
      <formula>"(Observer)"</formula>
    </cfRule>
    <cfRule type="cellIs" dxfId="112" priority="23" operator="equal">
      <formula>"(Chair)"</formula>
    </cfRule>
    <cfRule type="cellIs" dxfId="111" priority="24" operator="equal">
      <formula>"Y"</formula>
    </cfRule>
  </conditionalFormatting>
  <conditionalFormatting sqref="L16">
    <cfRule type="cellIs" dxfId="110" priority="19" operator="equal">
      <formula>"Y"</formula>
    </cfRule>
    <cfRule type="cellIs" dxfId="109" priority="20" operator="equal">
      <formula>"N/a"</formula>
    </cfRule>
  </conditionalFormatting>
  <conditionalFormatting sqref="M2:M16">
    <cfRule type="cellIs" dxfId="108" priority="15" operator="equal">
      <formula>"N"</formula>
    </cfRule>
    <cfRule type="cellIs" dxfId="107" priority="16" operator="equal">
      <formula>"(Observer)"</formula>
    </cfRule>
    <cfRule type="cellIs" dxfId="106" priority="17" operator="equal">
      <formula>"(Chair)"</formula>
    </cfRule>
    <cfRule type="cellIs" dxfId="105" priority="18" operator="equal">
      <formula>"Y"</formula>
    </cfRule>
  </conditionalFormatting>
  <conditionalFormatting sqref="M6:M16">
    <cfRule type="cellIs" dxfId="104" priority="14" operator="equal">
      <formula>"A"</formula>
    </cfRule>
  </conditionalFormatting>
  <conditionalFormatting sqref="M2:M16">
    <cfRule type="cellIs" dxfId="103" priority="12" operator="equal">
      <formula>"Y"</formula>
    </cfRule>
    <cfRule type="cellIs" dxfId="102" priority="13" operator="equal">
      <formula>"N/a"</formula>
    </cfRule>
  </conditionalFormatting>
  <conditionalFormatting sqref="M2:M16">
    <cfRule type="cellIs" dxfId="101" priority="10" operator="equal">
      <formula>"N/a"</formula>
    </cfRule>
    <cfRule type="cellIs" dxfId="100" priority="11" operator="equal">
      <formula>"A"</formula>
    </cfRule>
  </conditionalFormatting>
  <conditionalFormatting sqref="N2:N16">
    <cfRule type="cellIs" dxfId="99" priority="6" operator="equal">
      <formula>"N"</formula>
    </cfRule>
    <cfRule type="cellIs" dxfId="98" priority="7" operator="equal">
      <formula>"(Observer)"</formula>
    </cfRule>
    <cfRule type="cellIs" dxfId="97" priority="8" operator="equal">
      <formula>"(Chair)"</formula>
    </cfRule>
    <cfRule type="cellIs" dxfId="96" priority="9" operator="equal">
      <formula>"Y"</formula>
    </cfRule>
  </conditionalFormatting>
  <conditionalFormatting sqref="N6:N16">
    <cfRule type="cellIs" dxfId="95" priority="5" operator="equal">
      <formula>"A"</formula>
    </cfRule>
  </conditionalFormatting>
  <conditionalFormatting sqref="N3:N16">
    <cfRule type="cellIs" dxfId="94" priority="3" operator="equal">
      <formula>"Y"</formula>
    </cfRule>
    <cfRule type="cellIs" dxfId="93" priority="4" operator="equal">
      <formula>"N/a"</formula>
    </cfRule>
  </conditionalFormatting>
  <conditionalFormatting sqref="N2:N16">
    <cfRule type="cellIs" dxfId="92" priority="1" operator="equal">
      <formula>"N/a"</formula>
    </cfRule>
    <cfRule type="cellIs" dxfId="91" priority="2" operator="equal">
      <formula>"A"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workbookViewId="0">
      <selection activeCell="F16" sqref="F16"/>
    </sheetView>
  </sheetViews>
  <sheetFormatPr defaultColWidth="9.1796875" defaultRowHeight="12.5" x14ac:dyDescent="0.25"/>
  <cols>
    <col min="1" max="1" width="25.7265625" style="2" customWidth="1"/>
    <col min="2" max="2" width="12.81640625" style="2" customWidth="1"/>
    <col min="3" max="3" width="13.26953125" style="2" customWidth="1"/>
    <col min="4" max="4" width="12.26953125" style="2" customWidth="1"/>
    <col min="5" max="5" width="11.1796875" style="2" customWidth="1"/>
    <col min="6" max="6" width="12.81640625" style="2" customWidth="1"/>
    <col min="7" max="7" width="12.7265625" style="2" customWidth="1"/>
    <col min="8" max="8" width="11.54296875" style="2" customWidth="1"/>
    <col min="9" max="9" width="11.26953125" style="2" customWidth="1"/>
    <col min="10" max="10" width="12.81640625" style="2" customWidth="1"/>
    <col min="11" max="11" width="10.26953125" style="2" customWidth="1"/>
    <col min="12" max="12" width="9.26953125" style="2" customWidth="1"/>
    <col min="13" max="13" width="9.54296875" style="2" customWidth="1"/>
    <col min="14" max="14" width="10.54296875" style="2" customWidth="1"/>
    <col min="15" max="18" width="14" style="2" customWidth="1"/>
    <col min="19" max="16384" width="9.1796875" style="2"/>
  </cols>
  <sheetData>
    <row r="1" spans="1:26" s="15" customFormat="1" ht="40.5" customHeight="1" thickBot="1" x14ac:dyDescent="0.4">
      <c r="A1" s="13" t="s">
        <v>2</v>
      </c>
      <c r="B1" s="14" t="s">
        <v>41</v>
      </c>
      <c r="C1" s="14" t="s">
        <v>66</v>
      </c>
      <c r="D1" s="14" t="s">
        <v>46</v>
      </c>
      <c r="E1" s="14" t="s">
        <v>43</v>
      </c>
      <c r="F1" s="14" t="s">
        <v>67</v>
      </c>
      <c r="G1" s="14" t="s">
        <v>47</v>
      </c>
      <c r="H1" s="14" t="s">
        <v>44</v>
      </c>
      <c r="I1" s="14" t="s">
        <v>48</v>
      </c>
      <c r="J1" s="14" t="s">
        <v>68</v>
      </c>
      <c r="K1" s="14" t="s">
        <v>45</v>
      </c>
      <c r="L1" s="14" t="s">
        <v>49</v>
      </c>
      <c r="M1" s="14" t="s">
        <v>50</v>
      </c>
      <c r="N1" s="14" t="s">
        <v>51</v>
      </c>
      <c r="O1" s="14"/>
    </row>
    <row r="2" spans="1:26" ht="13.5" customHeight="1" thickBot="1" x14ac:dyDescent="0.3">
      <c r="A2" s="1" t="s">
        <v>8</v>
      </c>
      <c r="B2" s="17" t="s">
        <v>25</v>
      </c>
      <c r="C2" s="17" t="s">
        <v>25</v>
      </c>
      <c r="D2" s="17" t="s">
        <v>25</v>
      </c>
      <c r="E2" s="17" t="s">
        <v>25</v>
      </c>
      <c r="F2" s="17" t="s">
        <v>25</v>
      </c>
      <c r="G2" s="17" t="s">
        <v>25</v>
      </c>
      <c r="H2" s="17"/>
      <c r="I2" s="17"/>
      <c r="J2" s="17"/>
      <c r="K2" s="17"/>
      <c r="L2" s="19">
        <f>COUNTIF(A2:K2,"y") - COUNTIF(A2:K2, "Na")</f>
        <v>6</v>
      </c>
      <c r="M2" s="19">
        <f>COUNTIF(A2:K2,"y") + COUNTIF(A2:K2, "Chair") +COUNTIF(A2:K2, "A") +COUNTIF(A2:K2, "N")</f>
        <v>6</v>
      </c>
      <c r="N2" s="20">
        <f>(L2/M2)</f>
        <v>1</v>
      </c>
      <c r="O2" s="1"/>
    </row>
    <row r="3" spans="1:26" ht="13.5" customHeight="1" thickBot="1" x14ac:dyDescent="0.3">
      <c r="A3" s="1" t="s">
        <v>9</v>
      </c>
      <c r="B3" s="17" t="s">
        <v>25</v>
      </c>
      <c r="C3" s="17" t="s">
        <v>53</v>
      </c>
      <c r="D3" s="17" t="s">
        <v>36</v>
      </c>
      <c r="E3" s="17" t="s">
        <v>25</v>
      </c>
      <c r="F3" s="17" t="s">
        <v>53</v>
      </c>
      <c r="G3" s="17" t="s">
        <v>36</v>
      </c>
      <c r="H3" s="17"/>
      <c r="I3" s="17"/>
      <c r="J3" s="17"/>
      <c r="K3" s="17"/>
      <c r="L3" s="19">
        <f>COUNTIF(A3:K3,"y") + COUNTIF(A3:K3, "Chair")</f>
        <v>2</v>
      </c>
      <c r="M3" s="19">
        <f>COUNTIF(A3:K3,"y") + COUNTIF(A3:K3, "Chair") +COUNTIF(A3:K3, "A") +COUNTIF(A3:K3, "N")</f>
        <v>4</v>
      </c>
      <c r="N3" s="20">
        <f t="shared" ref="N3:N12" si="0">(L3/M3)</f>
        <v>0.5</v>
      </c>
      <c r="O3" s="1"/>
    </row>
    <row r="4" spans="1:26" ht="13.5" customHeight="1" thickBot="1" x14ac:dyDescent="0.3">
      <c r="A4" s="1" t="s">
        <v>10</v>
      </c>
      <c r="B4" s="17" t="s">
        <v>52</v>
      </c>
      <c r="C4" s="17" t="s">
        <v>25</v>
      </c>
      <c r="D4" s="17" t="s">
        <v>25</v>
      </c>
      <c r="E4" s="17" t="s">
        <v>52</v>
      </c>
      <c r="F4" s="17" t="s">
        <v>25</v>
      </c>
      <c r="G4" s="17" t="s">
        <v>25</v>
      </c>
      <c r="H4" s="17"/>
      <c r="I4" s="17"/>
      <c r="J4" s="17"/>
      <c r="K4" s="17"/>
      <c r="L4" s="19">
        <f t="shared" ref="L4:L12" si="1">COUNTIF(A4:K4,"y") + COUNTIF(A4:K4, "Chair")</f>
        <v>6</v>
      </c>
      <c r="M4" s="19">
        <f t="shared" ref="M4:M12" si="2">COUNTIF(A4:K4,"y") + COUNTIF(A4:K4, "Chair") +COUNTIF(A4:K4, "A") +COUNTIF(A4:K4, "N")</f>
        <v>6</v>
      </c>
      <c r="N4" s="20">
        <f t="shared" si="0"/>
        <v>1</v>
      </c>
      <c r="O4" s="1"/>
    </row>
    <row r="5" spans="1:26" ht="13.5" customHeight="1" thickBot="1" x14ac:dyDescent="0.3">
      <c r="A5" s="1" t="s">
        <v>11</v>
      </c>
      <c r="B5" s="17" t="s">
        <v>25</v>
      </c>
      <c r="C5" s="17" t="s">
        <v>36</v>
      </c>
      <c r="D5" s="17" t="s">
        <v>53</v>
      </c>
      <c r="E5" s="17" t="s">
        <v>25</v>
      </c>
      <c r="F5" s="17" t="s">
        <v>52</v>
      </c>
      <c r="G5" s="17" t="s">
        <v>53</v>
      </c>
      <c r="H5" s="17"/>
      <c r="I5" s="17"/>
      <c r="J5" s="17"/>
      <c r="K5" s="17"/>
      <c r="L5" s="19">
        <f t="shared" si="1"/>
        <v>3</v>
      </c>
      <c r="M5" s="19">
        <f t="shared" si="2"/>
        <v>4</v>
      </c>
      <c r="N5" s="20">
        <f t="shared" si="0"/>
        <v>0.75</v>
      </c>
      <c r="O5" s="1"/>
    </row>
    <row r="6" spans="1:26" ht="13.5" customHeight="1" thickBot="1" x14ac:dyDescent="0.3">
      <c r="A6" s="1" t="s">
        <v>12</v>
      </c>
      <c r="B6" s="18" t="s">
        <v>25</v>
      </c>
      <c r="C6" s="17" t="s">
        <v>53</v>
      </c>
      <c r="D6" s="17" t="s">
        <v>25</v>
      </c>
      <c r="E6" s="17" t="s">
        <v>25</v>
      </c>
      <c r="F6" s="17" t="s">
        <v>53</v>
      </c>
      <c r="G6" s="17" t="s">
        <v>25</v>
      </c>
      <c r="H6" s="17"/>
      <c r="I6" s="17"/>
      <c r="J6" s="17"/>
      <c r="K6" s="17"/>
      <c r="L6" s="19">
        <f t="shared" si="1"/>
        <v>4</v>
      </c>
      <c r="M6" s="19">
        <f t="shared" si="2"/>
        <v>4</v>
      </c>
      <c r="N6" s="20">
        <f t="shared" si="0"/>
        <v>1</v>
      </c>
      <c r="O6" s="1"/>
    </row>
    <row r="7" spans="1:26" ht="13.5" customHeight="1" thickBot="1" x14ac:dyDescent="0.3">
      <c r="A7" s="1" t="s">
        <v>14</v>
      </c>
      <c r="B7" s="17" t="s">
        <v>25</v>
      </c>
      <c r="C7" s="17" t="s">
        <v>53</v>
      </c>
      <c r="D7" s="17" t="s">
        <v>25</v>
      </c>
      <c r="E7" s="18" t="s">
        <v>25</v>
      </c>
      <c r="F7" s="17" t="s">
        <v>53</v>
      </c>
      <c r="G7" s="17" t="s">
        <v>25</v>
      </c>
      <c r="H7" s="17"/>
      <c r="I7" s="17"/>
      <c r="J7" s="17"/>
      <c r="K7" s="17"/>
      <c r="L7" s="19">
        <f t="shared" si="1"/>
        <v>4</v>
      </c>
      <c r="M7" s="19">
        <f t="shared" si="2"/>
        <v>4</v>
      </c>
      <c r="N7" s="20">
        <f t="shared" si="0"/>
        <v>1</v>
      </c>
      <c r="O7" s="1"/>
    </row>
    <row r="8" spans="1:26" ht="13.5" customHeight="1" thickBot="1" x14ac:dyDescent="0.3">
      <c r="A8" s="1" t="s">
        <v>15</v>
      </c>
      <c r="B8" s="17" t="s">
        <v>36</v>
      </c>
      <c r="C8" s="17" t="s">
        <v>53</v>
      </c>
      <c r="D8" s="17" t="s">
        <v>52</v>
      </c>
      <c r="E8" s="18" t="s">
        <v>25</v>
      </c>
      <c r="F8" s="17" t="s">
        <v>53</v>
      </c>
      <c r="G8" s="17" t="s">
        <v>52</v>
      </c>
      <c r="H8" s="17"/>
      <c r="I8" s="17"/>
      <c r="J8" s="17"/>
      <c r="K8" s="17"/>
      <c r="L8" s="19">
        <f t="shared" si="1"/>
        <v>3</v>
      </c>
      <c r="M8" s="19">
        <f t="shared" si="2"/>
        <v>4</v>
      </c>
      <c r="N8" s="20">
        <f t="shared" si="0"/>
        <v>0.75</v>
      </c>
      <c r="O8" s="1"/>
    </row>
    <row r="9" spans="1:26" ht="13.5" customHeight="1" thickBot="1" x14ac:dyDescent="0.3">
      <c r="A9" s="1" t="s">
        <v>16</v>
      </c>
      <c r="B9" s="17" t="s">
        <v>25</v>
      </c>
      <c r="C9" s="17" t="s">
        <v>25</v>
      </c>
      <c r="D9" s="17" t="s">
        <v>53</v>
      </c>
      <c r="E9" s="17" t="s">
        <v>25</v>
      </c>
      <c r="F9" s="17" t="s">
        <v>25</v>
      </c>
      <c r="G9" s="17" t="s">
        <v>53</v>
      </c>
      <c r="H9" s="18"/>
      <c r="I9" s="18"/>
      <c r="J9" s="18"/>
      <c r="K9" s="18"/>
      <c r="L9" s="19">
        <f t="shared" si="1"/>
        <v>4</v>
      </c>
      <c r="M9" s="19">
        <f t="shared" si="2"/>
        <v>4</v>
      </c>
      <c r="N9" s="20">
        <f t="shared" si="0"/>
        <v>1</v>
      </c>
      <c r="O9" s="1"/>
    </row>
    <row r="10" spans="1:26" ht="13.5" customHeight="1" thickBot="1" x14ac:dyDescent="0.3">
      <c r="A10" s="1" t="s">
        <v>17</v>
      </c>
      <c r="B10" s="18" t="s">
        <v>36</v>
      </c>
      <c r="C10" s="18" t="s">
        <v>25</v>
      </c>
      <c r="D10" s="17" t="s">
        <v>53</v>
      </c>
      <c r="E10" s="17" t="s">
        <v>25</v>
      </c>
      <c r="F10" s="17" t="s">
        <v>25</v>
      </c>
      <c r="G10" s="17" t="s">
        <v>53</v>
      </c>
      <c r="H10" s="17"/>
      <c r="I10" s="17"/>
      <c r="J10" s="17"/>
      <c r="K10" s="17"/>
      <c r="L10" s="19">
        <f t="shared" si="1"/>
        <v>3</v>
      </c>
      <c r="M10" s="19">
        <f t="shared" si="2"/>
        <v>4</v>
      </c>
      <c r="N10" s="20">
        <f t="shared" si="0"/>
        <v>0.75</v>
      </c>
      <c r="O10" s="1"/>
    </row>
    <row r="11" spans="1:26" ht="13.5" customHeight="1" thickBot="1" x14ac:dyDescent="0.3">
      <c r="A11" s="1" t="s">
        <v>18</v>
      </c>
      <c r="B11" s="18" t="s">
        <v>25</v>
      </c>
      <c r="C11" s="17" t="s">
        <v>52</v>
      </c>
      <c r="D11" s="17" t="s">
        <v>53</v>
      </c>
      <c r="E11" s="17" t="s">
        <v>25</v>
      </c>
      <c r="F11" s="17" t="s">
        <v>36</v>
      </c>
      <c r="G11" s="17" t="s">
        <v>53</v>
      </c>
      <c r="H11" s="17"/>
      <c r="I11" s="17"/>
      <c r="J11" s="17"/>
      <c r="K11" s="17"/>
      <c r="L11" s="19">
        <f t="shared" si="1"/>
        <v>3</v>
      </c>
      <c r="M11" s="19">
        <f t="shared" si="2"/>
        <v>4</v>
      </c>
      <c r="N11" s="20">
        <f t="shared" si="0"/>
        <v>0.75</v>
      </c>
      <c r="O11" s="1"/>
    </row>
    <row r="12" spans="1:26" ht="13.5" customHeight="1" thickBot="1" x14ac:dyDescent="0.3">
      <c r="A12" s="1" t="s">
        <v>42</v>
      </c>
      <c r="B12" s="18" t="s">
        <v>25</v>
      </c>
      <c r="C12" s="17" t="s">
        <v>53</v>
      </c>
      <c r="D12" s="18" t="s">
        <v>25</v>
      </c>
      <c r="E12" s="17" t="s">
        <v>25</v>
      </c>
      <c r="F12" s="17" t="s">
        <v>53</v>
      </c>
      <c r="G12" s="17" t="s">
        <v>23</v>
      </c>
      <c r="H12" s="17"/>
      <c r="I12" s="17"/>
      <c r="J12" s="17"/>
      <c r="K12" s="17"/>
      <c r="L12" s="19">
        <f t="shared" si="1"/>
        <v>3</v>
      </c>
      <c r="M12" s="19">
        <f t="shared" si="2"/>
        <v>4</v>
      </c>
      <c r="N12" s="20">
        <f t="shared" si="0"/>
        <v>0.75</v>
      </c>
      <c r="O12" s="1"/>
    </row>
    <row r="13" spans="1:26" ht="13.5" customHeight="1" thickBot="1" x14ac:dyDescent="0.3">
      <c r="A13" s="1"/>
      <c r="B13" s="18"/>
      <c r="C13" s="18"/>
      <c r="D13" s="18"/>
      <c r="E13" s="17"/>
      <c r="F13" s="17"/>
      <c r="G13" s="17"/>
      <c r="H13" s="17"/>
      <c r="I13" s="17"/>
      <c r="J13" s="17"/>
      <c r="K13" s="17"/>
      <c r="L13" s="19"/>
      <c r="M13" s="19"/>
      <c r="N13" s="20"/>
      <c r="O13" s="1"/>
    </row>
    <row r="14" spans="1:26" ht="15.75" customHeight="1" thickBot="1" x14ac:dyDescent="0.35">
      <c r="A14" s="6"/>
      <c r="B14" s="27" t="s">
        <v>24</v>
      </c>
      <c r="C14" s="34"/>
      <c r="D14" s="28"/>
      <c r="E14" s="28"/>
      <c r="F14" s="29"/>
      <c r="G14" s="7"/>
      <c r="H14" s="1"/>
      <c r="I14" s="1"/>
      <c r="J14" s="1"/>
      <c r="K14" s="1"/>
      <c r="L14" s="19"/>
      <c r="M14" s="19"/>
      <c r="N14" s="2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thickBot="1" x14ac:dyDescent="0.3">
      <c r="B15" s="23" t="s">
        <v>26</v>
      </c>
      <c r="C15" s="35"/>
      <c r="D15" s="24"/>
      <c r="E15" s="24"/>
      <c r="F15" s="9"/>
      <c r="G15" s="7"/>
      <c r="H15" s="1"/>
      <c r="I15" s="1"/>
      <c r="J15" s="1"/>
      <c r="K15" s="1"/>
      <c r="L15" s="1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thickBot="1" x14ac:dyDescent="0.3">
      <c r="A16" s="6"/>
      <c r="B16" s="21" t="s">
        <v>29</v>
      </c>
      <c r="C16" s="36"/>
      <c r="D16" s="22"/>
      <c r="E16" s="22"/>
      <c r="F16" s="10"/>
      <c r="G16" s="7"/>
      <c r="H16" s="1"/>
      <c r="I16" s="1"/>
      <c r="J16" s="1"/>
      <c r="K16" s="1"/>
      <c r="L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" thickBot="1" x14ac:dyDescent="0.3">
      <c r="A17" s="6"/>
      <c r="B17" s="21" t="s">
        <v>27</v>
      </c>
      <c r="C17" s="36"/>
      <c r="D17" s="22"/>
      <c r="E17" s="22"/>
      <c r="F17" s="11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 x14ac:dyDescent="0.3">
      <c r="A18" s="6"/>
      <c r="B18" s="25" t="s">
        <v>28</v>
      </c>
      <c r="C18" s="33"/>
      <c r="D18" s="26"/>
      <c r="E18" s="26"/>
      <c r="F18" s="12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" thickBot="1" x14ac:dyDescent="0.3">
      <c r="A19" s="1"/>
      <c r="B19" s="8"/>
      <c r="C19" s="8"/>
      <c r="D19" s="8"/>
      <c r="E19" s="8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thickBot="1" x14ac:dyDescent="0.3">
      <c r="A20" s="1"/>
      <c r="B20" s="30" t="s">
        <v>69</v>
      </c>
      <c r="C20" s="31"/>
      <c r="D20" s="31"/>
      <c r="E20" s="31"/>
      <c r="F20" s="31"/>
      <c r="G20" s="31"/>
      <c r="H20" s="3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sheetProtection password="C223" sheet="1" objects="1" scenarios="1"/>
  <mergeCells count="6">
    <mergeCell ref="B20:H20"/>
    <mergeCell ref="B18:E18"/>
    <mergeCell ref="B14:F14"/>
    <mergeCell ref="B15:E15"/>
    <mergeCell ref="B16:E16"/>
    <mergeCell ref="B17:E17"/>
  </mergeCells>
  <conditionalFormatting sqref="B2:K13">
    <cfRule type="cellIs" dxfId="90" priority="107" operator="equal">
      <formula>"N"</formula>
    </cfRule>
    <cfRule type="cellIs" dxfId="89" priority="108" operator="equal">
      <formula>"(Observer)"</formula>
    </cfRule>
    <cfRule type="cellIs" dxfId="88" priority="109" operator="equal">
      <formula>"(Chair)"</formula>
    </cfRule>
    <cfRule type="cellIs" dxfId="87" priority="110" operator="equal">
      <formula>"Y"</formula>
    </cfRule>
  </conditionalFormatting>
  <conditionalFormatting sqref="F3:G3 B6:K13">
    <cfRule type="cellIs" dxfId="86" priority="106" operator="equal">
      <formula>"A"</formula>
    </cfRule>
  </conditionalFormatting>
  <conditionalFormatting sqref="B3:K13">
    <cfRule type="cellIs" dxfId="85" priority="104" operator="equal">
      <formula>"Y"</formula>
    </cfRule>
    <cfRule type="cellIs" dxfId="84" priority="105" operator="equal">
      <formula>"N/a"</formula>
    </cfRule>
  </conditionalFormatting>
  <conditionalFormatting sqref="B2:K2">
    <cfRule type="cellIs" dxfId="83" priority="102" operator="equal">
      <formula>"N/a"</formula>
    </cfRule>
    <cfRule type="cellIs" dxfId="82" priority="103" operator="equal">
      <formula>"A"</formula>
    </cfRule>
  </conditionalFormatting>
  <conditionalFormatting sqref="C5">
    <cfRule type="cellIs" dxfId="81" priority="82" operator="equal">
      <formula>"A"</formula>
    </cfRule>
  </conditionalFormatting>
  <conditionalFormatting sqref="D3">
    <cfRule type="cellIs" dxfId="80" priority="81" operator="equal">
      <formula>"A"</formula>
    </cfRule>
  </conditionalFormatting>
  <conditionalFormatting sqref="C3">
    <cfRule type="containsText" dxfId="79" priority="80" operator="containsText" text="Away">
      <formula>NOT(ISERROR(SEARCH("Away",C3)))</formula>
    </cfRule>
  </conditionalFormatting>
  <conditionalFormatting sqref="C6">
    <cfRule type="containsText" dxfId="78" priority="79" operator="containsText" text="Away">
      <formula>NOT(ISERROR(SEARCH("Away",C6)))</formula>
    </cfRule>
  </conditionalFormatting>
  <conditionalFormatting sqref="C7">
    <cfRule type="containsText" dxfId="77" priority="78" operator="containsText" text="Away">
      <formula>NOT(ISERROR(SEARCH("Away",C7)))</formula>
    </cfRule>
  </conditionalFormatting>
  <conditionalFormatting sqref="C8">
    <cfRule type="containsText" dxfId="76" priority="77" operator="containsText" text="Away">
      <formula>NOT(ISERROR(SEARCH("Away",C8)))</formula>
    </cfRule>
  </conditionalFormatting>
  <conditionalFormatting sqref="C12">
    <cfRule type="containsText" dxfId="75" priority="76" operator="containsText" text="Away">
      <formula>NOT(ISERROR(SEARCH("Away",C12)))</formula>
    </cfRule>
  </conditionalFormatting>
  <conditionalFormatting sqref="D5">
    <cfRule type="cellIs" dxfId="74" priority="75" operator="equal">
      <formula>"A"</formula>
    </cfRule>
  </conditionalFormatting>
  <conditionalFormatting sqref="D5">
    <cfRule type="containsText" dxfId="73" priority="74" operator="containsText" text="Away">
      <formula>NOT(ISERROR(SEARCH("Away",D5)))</formula>
    </cfRule>
  </conditionalFormatting>
  <conditionalFormatting sqref="D9">
    <cfRule type="cellIs" dxfId="72" priority="73" operator="equal">
      <formula>"A"</formula>
    </cfRule>
  </conditionalFormatting>
  <conditionalFormatting sqref="D9">
    <cfRule type="containsText" dxfId="71" priority="72" operator="containsText" text="Away">
      <formula>NOT(ISERROR(SEARCH("Away",D9)))</formula>
    </cfRule>
  </conditionalFormatting>
  <conditionalFormatting sqref="D10">
    <cfRule type="cellIs" dxfId="70" priority="71" operator="equal">
      <formula>"A"</formula>
    </cfRule>
  </conditionalFormatting>
  <conditionalFormatting sqref="D10">
    <cfRule type="containsText" dxfId="69" priority="70" operator="containsText" text="Away">
      <formula>NOT(ISERROR(SEARCH("Away",D10)))</formula>
    </cfRule>
  </conditionalFormatting>
  <conditionalFormatting sqref="D11">
    <cfRule type="cellIs" dxfId="68" priority="69" operator="equal">
      <formula>"A"</formula>
    </cfRule>
  </conditionalFormatting>
  <conditionalFormatting sqref="D11">
    <cfRule type="containsText" dxfId="67" priority="68" operator="containsText" text="Away">
      <formula>NOT(ISERROR(SEARCH("Away",D11)))</formula>
    </cfRule>
  </conditionalFormatting>
  <conditionalFormatting sqref="F3">
    <cfRule type="cellIs" dxfId="66" priority="67" operator="equal">
      <formula>"A"</formula>
    </cfRule>
  </conditionalFormatting>
  <conditionalFormatting sqref="F3">
    <cfRule type="containsText" dxfId="65" priority="66" operator="containsText" text="Away">
      <formula>NOT(ISERROR(SEARCH("Away",F3)))</formula>
    </cfRule>
  </conditionalFormatting>
  <conditionalFormatting sqref="F6">
    <cfRule type="cellIs" dxfId="64" priority="65" operator="equal">
      <formula>"A"</formula>
    </cfRule>
  </conditionalFormatting>
  <conditionalFormatting sqref="F6">
    <cfRule type="containsText" dxfId="63" priority="64" operator="containsText" text="Away">
      <formula>NOT(ISERROR(SEARCH("Away",F6)))</formula>
    </cfRule>
  </conditionalFormatting>
  <conditionalFormatting sqref="F7">
    <cfRule type="cellIs" dxfId="62" priority="63" operator="equal">
      <formula>"A"</formula>
    </cfRule>
  </conditionalFormatting>
  <conditionalFormatting sqref="F7">
    <cfRule type="containsText" dxfId="61" priority="62" operator="containsText" text="Away">
      <formula>NOT(ISERROR(SEARCH("Away",F7)))</formula>
    </cfRule>
  </conditionalFormatting>
  <conditionalFormatting sqref="F8">
    <cfRule type="cellIs" dxfId="60" priority="61" operator="equal">
      <formula>"A"</formula>
    </cfRule>
  </conditionalFormatting>
  <conditionalFormatting sqref="F8">
    <cfRule type="containsText" dxfId="59" priority="60" operator="containsText" text="Away">
      <formula>NOT(ISERROR(SEARCH("Away",F8)))</formula>
    </cfRule>
  </conditionalFormatting>
  <conditionalFormatting sqref="F12">
    <cfRule type="cellIs" dxfId="58" priority="59" operator="equal">
      <formula>"A"</formula>
    </cfRule>
  </conditionalFormatting>
  <conditionalFormatting sqref="F12">
    <cfRule type="containsText" dxfId="57" priority="58" operator="containsText" text="Away">
      <formula>NOT(ISERROR(SEARCH("Away",F12)))</formula>
    </cfRule>
  </conditionalFormatting>
  <conditionalFormatting sqref="G5">
    <cfRule type="cellIs" dxfId="56" priority="57" operator="equal">
      <formula>"A"</formula>
    </cfRule>
  </conditionalFormatting>
  <conditionalFormatting sqref="G5">
    <cfRule type="cellIs" dxfId="55" priority="56" operator="equal">
      <formula>"A"</formula>
    </cfRule>
  </conditionalFormatting>
  <conditionalFormatting sqref="G5">
    <cfRule type="containsText" dxfId="54" priority="55" operator="containsText" text="Away">
      <formula>NOT(ISERROR(SEARCH("Away",G5)))</formula>
    </cfRule>
  </conditionalFormatting>
  <conditionalFormatting sqref="G9">
    <cfRule type="cellIs" dxfId="53" priority="54" operator="equal">
      <formula>"A"</formula>
    </cfRule>
  </conditionalFormatting>
  <conditionalFormatting sqref="G9">
    <cfRule type="cellIs" dxfId="52" priority="53" operator="equal">
      <formula>"A"</formula>
    </cfRule>
  </conditionalFormatting>
  <conditionalFormatting sqref="G9">
    <cfRule type="containsText" dxfId="51" priority="52" operator="containsText" text="Away">
      <formula>NOT(ISERROR(SEARCH("Away",G9)))</formula>
    </cfRule>
  </conditionalFormatting>
  <conditionalFormatting sqref="G10">
    <cfRule type="cellIs" dxfId="50" priority="51" operator="equal">
      <formula>"A"</formula>
    </cfRule>
  </conditionalFormatting>
  <conditionalFormatting sqref="G10">
    <cfRule type="cellIs" dxfId="49" priority="50" operator="equal">
      <formula>"A"</formula>
    </cfRule>
  </conditionalFormatting>
  <conditionalFormatting sqref="G10">
    <cfRule type="containsText" dxfId="48" priority="49" operator="containsText" text="Away">
      <formula>NOT(ISERROR(SEARCH("Away",G10)))</formula>
    </cfRule>
  </conditionalFormatting>
  <conditionalFormatting sqref="G12">
    <cfRule type="cellIs" dxfId="47" priority="48" operator="equal">
      <formula>"A"</formula>
    </cfRule>
  </conditionalFormatting>
  <conditionalFormatting sqref="G12">
    <cfRule type="cellIs" dxfId="46" priority="47" operator="equal">
      <formula>"A"</formula>
    </cfRule>
  </conditionalFormatting>
  <conditionalFormatting sqref="G12">
    <cfRule type="containsText" dxfId="45" priority="46" operator="containsText" text="Away">
      <formula>NOT(ISERROR(SEARCH("Away",G12)))</formula>
    </cfRule>
  </conditionalFormatting>
  <conditionalFormatting sqref="G11">
    <cfRule type="cellIs" dxfId="44" priority="45" operator="equal">
      <formula>"A"</formula>
    </cfRule>
  </conditionalFormatting>
  <conditionalFormatting sqref="G11">
    <cfRule type="cellIs" dxfId="43" priority="44" operator="equal">
      <formula>"A"</formula>
    </cfRule>
  </conditionalFormatting>
  <conditionalFormatting sqref="G11">
    <cfRule type="containsText" dxfId="42" priority="43" operator="containsText" text="Away">
      <formula>NOT(ISERROR(SEARCH("Away",G11)))</formula>
    </cfRule>
  </conditionalFormatting>
  <conditionalFormatting sqref="B4">
    <cfRule type="containsText" dxfId="41" priority="42" operator="containsText" text="Chair">
      <formula>NOT(ISERROR(SEARCH("Chair",B4)))</formula>
    </cfRule>
  </conditionalFormatting>
  <conditionalFormatting sqref="C11">
    <cfRule type="containsText" dxfId="40" priority="41" operator="containsText" text="Chair">
      <formula>NOT(ISERROR(SEARCH("Chair",C11)))</formula>
    </cfRule>
  </conditionalFormatting>
  <conditionalFormatting sqref="D8">
    <cfRule type="containsText" dxfId="39" priority="40" operator="containsText" text="Chair">
      <formula>NOT(ISERROR(SEARCH("Chair",D8)))</formula>
    </cfRule>
  </conditionalFormatting>
  <conditionalFormatting sqref="E4">
    <cfRule type="cellIs" dxfId="38" priority="39" operator="equal">
      <formula>"A"</formula>
    </cfRule>
  </conditionalFormatting>
  <conditionalFormatting sqref="E4">
    <cfRule type="containsText" dxfId="37" priority="38" operator="containsText" text="Chair">
      <formula>NOT(ISERROR(SEARCH("Chair",E4)))</formula>
    </cfRule>
  </conditionalFormatting>
  <conditionalFormatting sqref="F5">
    <cfRule type="cellIs" dxfId="36" priority="37" operator="equal">
      <formula>"A"</formula>
    </cfRule>
  </conditionalFormatting>
  <conditionalFormatting sqref="F5">
    <cfRule type="containsText" dxfId="35" priority="36" operator="containsText" text="Chair">
      <formula>NOT(ISERROR(SEARCH("Chair",F5)))</formula>
    </cfRule>
  </conditionalFormatting>
  <conditionalFormatting sqref="G8">
    <cfRule type="cellIs" dxfId="34" priority="35" operator="equal">
      <formula>"A"</formula>
    </cfRule>
  </conditionalFormatting>
  <conditionalFormatting sqref="G8">
    <cfRule type="containsText" dxfId="33" priority="34" operator="containsText" text="Chair">
      <formula>NOT(ISERROR(SEARCH("Chair",G8)))</formula>
    </cfRule>
  </conditionalFormatting>
  <conditionalFormatting sqref="L2:L16">
    <cfRule type="cellIs" dxfId="32" priority="30" operator="equal">
      <formula>"N"</formula>
    </cfRule>
    <cfRule type="cellIs" dxfId="31" priority="31" operator="equal">
      <formula>"(Observer)"</formula>
    </cfRule>
    <cfRule type="cellIs" dxfId="30" priority="32" operator="equal">
      <formula>"(Chair)"</formula>
    </cfRule>
    <cfRule type="cellIs" dxfId="29" priority="33" operator="equal">
      <formula>"Y"</formula>
    </cfRule>
  </conditionalFormatting>
  <conditionalFormatting sqref="L6:L16">
    <cfRule type="cellIs" dxfId="28" priority="29" operator="equal">
      <formula>"A"</formula>
    </cfRule>
  </conditionalFormatting>
  <conditionalFormatting sqref="L2:L16">
    <cfRule type="cellIs" dxfId="27" priority="27" operator="equal">
      <formula>"Y"</formula>
    </cfRule>
    <cfRule type="cellIs" dxfId="26" priority="28" operator="equal">
      <formula>"N/a"</formula>
    </cfRule>
  </conditionalFormatting>
  <conditionalFormatting sqref="L2">
    <cfRule type="cellIs" dxfId="25" priority="25" operator="equal">
      <formula>"N/a"</formula>
    </cfRule>
    <cfRule type="cellIs" dxfId="24" priority="26" operator="equal">
      <formula>"A"</formula>
    </cfRule>
  </conditionalFormatting>
  <conditionalFormatting sqref="L16">
    <cfRule type="cellIs" dxfId="23" priority="21" operator="equal">
      <formula>"N"</formula>
    </cfRule>
    <cfRule type="cellIs" dxfId="22" priority="22" operator="equal">
      <formula>"(Observer)"</formula>
    </cfRule>
    <cfRule type="cellIs" dxfId="21" priority="23" operator="equal">
      <formula>"(Chair)"</formula>
    </cfRule>
    <cfRule type="cellIs" dxfId="20" priority="24" operator="equal">
      <formula>"Y"</formula>
    </cfRule>
  </conditionalFormatting>
  <conditionalFormatting sqref="L16">
    <cfRule type="cellIs" dxfId="19" priority="19" operator="equal">
      <formula>"Y"</formula>
    </cfRule>
    <cfRule type="cellIs" dxfId="18" priority="20" operator="equal">
      <formula>"N/a"</formula>
    </cfRule>
  </conditionalFormatting>
  <conditionalFormatting sqref="M2:M14">
    <cfRule type="cellIs" dxfId="17" priority="15" operator="equal">
      <formula>"N"</formula>
    </cfRule>
    <cfRule type="cellIs" dxfId="16" priority="16" operator="equal">
      <formula>"(Observer)"</formula>
    </cfRule>
    <cfRule type="cellIs" dxfId="15" priority="17" operator="equal">
      <formula>"(Chair)"</formula>
    </cfRule>
    <cfRule type="cellIs" dxfId="14" priority="18" operator="equal">
      <formula>"Y"</formula>
    </cfRule>
  </conditionalFormatting>
  <conditionalFormatting sqref="M6:M14">
    <cfRule type="cellIs" dxfId="13" priority="14" operator="equal">
      <formula>"A"</formula>
    </cfRule>
  </conditionalFormatting>
  <conditionalFormatting sqref="M2:M14">
    <cfRule type="cellIs" dxfId="12" priority="12" operator="equal">
      <formula>"Y"</formula>
    </cfRule>
    <cfRule type="cellIs" dxfId="11" priority="13" operator="equal">
      <formula>"N/a"</formula>
    </cfRule>
  </conditionalFormatting>
  <conditionalFormatting sqref="M2:M14">
    <cfRule type="cellIs" dxfId="10" priority="10" operator="equal">
      <formula>"N/a"</formula>
    </cfRule>
    <cfRule type="cellIs" dxfId="9" priority="11" operator="equal">
      <formula>"A"</formula>
    </cfRule>
  </conditionalFormatting>
  <conditionalFormatting sqref="N2:N14">
    <cfRule type="cellIs" dxfId="8" priority="6" operator="equal">
      <formula>"N"</formula>
    </cfRule>
    <cfRule type="cellIs" dxfId="7" priority="7" operator="equal">
      <formula>"(Observer)"</formula>
    </cfRule>
    <cfRule type="cellIs" dxfId="6" priority="8" operator="equal">
      <formula>"(Chair)"</formula>
    </cfRule>
    <cfRule type="cellIs" dxfId="5" priority="9" operator="equal">
      <formula>"Y"</formula>
    </cfRule>
  </conditionalFormatting>
  <conditionalFormatting sqref="N6:N14">
    <cfRule type="cellIs" dxfId="4" priority="5" operator="equal">
      <formula>"A"</formula>
    </cfRule>
  </conditionalFormatting>
  <conditionalFormatting sqref="N3:N14">
    <cfRule type="cellIs" dxfId="3" priority="3" operator="equal">
      <formula>"Y"</formula>
    </cfRule>
    <cfRule type="cellIs" dxfId="2" priority="4" operator="equal">
      <formula>"N/a"</formula>
    </cfRule>
  </conditionalFormatting>
  <conditionalFormatting sqref="N2:N14">
    <cfRule type="cellIs" dxfId="1" priority="1" operator="equal">
      <formula>"N/a"</formula>
    </cfRule>
    <cfRule type="cellIs" dxfId="0" priority="2" operator="equal">
      <formula>"A"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2014-2015</vt:lpstr>
      <vt:lpstr>2015-2016</vt:lpstr>
      <vt:lpstr>2016-2017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Wendy's Laptop</dc:creator>
  <cp:lastModifiedBy>liz haines</cp:lastModifiedBy>
  <cp:lastPrinted>2017-03-29T22:27:55Z</cp:lastPrinted>
  <dcterms:created xsi:type="dcterms:W3CDTF">2017-03-27T21:24:06Z</dcterms:created>
  <dcterms:modified xsi:type="dcterms:W3CDTF">2017-04-03T08:36:41Z</dcterms:modified>
</cp:coreProperties>
</file>